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showInkAnnotation="0"/>
  <mc:AlternateContent xmlns:mc="http://schemas.openxmlformats.org/markup-compatibility/2006">
    <mc:Choice Requires="x15">
      <x15ac:absPath xmlns:x15ac="http://schemas.microsoft.com/office/spreadsheetml/2010/11/ac" url="C:\Users\Personal\Downloads\"/>
    </mc:Choice>
  </mc:AlternateContent>
  <bookViews>
    <workbookView xWindow="0" yWindow="0" windowWidth="28800" windowHeight="12135"/>
  </bookViews>
  <sheets>
    <sheet name="Hoja1" sheetId="3" r:id="rId1"/>
    <sheet name="Listas" sheetId="5" state="hidden" r:id="rId2"/>
  </sheets>
  <externalReferences>
    <externalReference r:id="rId3"/>
  </externalReferences>
  <definedNames>
    <definedName name="_xlnm.Print_Area" localSheetId="0">Hoja1!$A$1:$P$34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 xmlns:mx="http://schemas.microsoft.com/office/mac/excel/2008/main" uri="{7523E5D3-25F3-A5E0-1632-64F254C22452}">
      <mx:ArchID Flags="2"/>
    </ext>
  </extLst>
</workbook>
</file>

<file path=xl/calcChain.xml><?xml version="1.0" encoding="utf-8"?>
<calcChain xmlns="http://schemas.openxmlformats.org/spreadsheetml/2006/main">
  <c r="C54" i="5" l="1"/>
  <c r="B53" i="5"/>
  <c r="D53" i="5" s="1"/>
  <c r="C50" i="5"/>
  <c r="E51" i="5" s="1"/>
  <c r="E54" i="5" l="1"/>
  <c r="E50" i="5"/>
  <c r="B49" i="5" l="1"/>
  <c r="K19" i="3" l="1"/>
</calcChain>
</file>

<file path=xl/comments1.xml><?xml version="1.0" encoding="utf-8"?>
<comments xmlns="http://schemas.openxmlformats.org/spreadsheetml/2006/main">
  <authors>
    <author>Magnolia Andrea Garzon Perdomo</author>
  </authors>
  <commentList>
    <comment ref="A8" authorId="0" shapeId="0">
      <text>
        <r>
          <rPr>
            <sz val="9"/>
            <color indexed="81"/>
            <rFont val="Tahoma"/>
            <family val="2"/>
          </rPr>
          <t xml:space="preserve">Incluya el nombre de 
la consulta ciudadana 
</t>
        </r>
      </text>
    </comment>
    <comment ref="A9" authorId="0" shapeId="0">
      <text>
        <r>
          <rPr>
            <sz val="9"/>
            <color indexed="81"/>
            <rFont val="Tahoma"/>
            <family val="2"/>
          </rPr>
          <t xml:space="preserve">Se debe realizar una pequeña introducción invitando a los ciudadanos a consultar las respuestas obtenidas durante el proceso de consulta ciudadana
</t>
        </r>
      </text>
    </comment>
    <comment ref="A10" authorId="0" shapeId="0">
      <text>
        <r>
          <rPr>
            <sz val="9"/>
            <color indexed="81"/>
            <rFont val="Tahoma"/>
            <family val="2"/>
          </rPr>
          <t xml:space="preserve">Incluir el objetivo de la consulta ciudadana realizada y que corresponde al que se publicó al momento de desarrollarla.
</t>
        </r>
      </text>
    </comment>
    <comment ref="A11" authorId="0" shapeId="0">
      <text>
        <r>
          <rPr>
            <sz val="9"/>
            <color indexed="81"/>
            <rFont val="Tahoma"/>
            <family val="2"/>
          </rPr>
          <t xml:space="preserve">Incluir la fecha en la que se publica (Encargado GIT Servicio Integral al Ciudadano)
</t>
        </r>
      </text>
    </comment>
    <comment ref="A13" authorId="0" shapeId="0">
      <text>
        <r>
          <rPr>
            <sz val="9"/>
            <color indexed="81"/>
            <rFont val="Tahoma"/>
            <family val="2"/>
          </rPr>
          <t xml:space="preserve">Elija de la lista desplegable
</t>
        </r>
      </text>
    </comment>
    <comment ref="H13" authorId="0" shapeId="0">
      <text>
        <r>
          <rPr>
            <sz val="9"/>
            <color indexed="81"/>
            <rFont val="Tahoma"/>
            <family val="2"/>
          </rPr>
          <t xml:space="preserve">Elija de la lista desplegable
</t>
        </r>
      </text>
    </comment>
    <comment ref="A14" authorId="0" shapeId="0">
      <text>
        <r>
          <rPr>
            <b/>
            <sz val="9"/>
            <color indexed="81"/>
            <rFont val="Tahoma"/>
            <family val="2"/>
          </rPr>
          <t>DD/MM/AAAA</t>
        </r>
        <r>
          <rPr>
            <sz val="9"/>
            <color indexed="81"/>
            <rFont val="Tahoma"/>
            <family val="2"/>
          </rPr>
          <t xml:space="preserve">
</t>
        </r>
      </text>
    </comment>
    <comment ref="E14" authorId="0" shapeId="0">
      <text>
        <r>
          <rPr>
            <b/>
            <sz val="9"/>
            <color indexed="81"/>
            <rFont val="Tahoma"/>
            <family val="2"/>
          </rPr>
          <t>DD/MM/AAAA</t>
        </r>
        <r>
          <rPr>
            <sz val="9"/>
            <color indexed="81"/>
            <rFont val="Tahoma"/>
            <family val="2"/>
          </rPr>
          <t xml:space="preserve">
</t>
        </r>
      </text>
    </comment>
    <comment ref="K14" authorId="0" shapeId="0">
      <text>
        <r>
          <rPr>
            <sz val="9"/>
            <color indexed="81"/>
            <rFont val="Tahoma"/>
            <family val="2"/>
          </rPr>
          <t xml:space="preserve">Calcule los días hábiles que duro la consulta ciudadana publicada
</t>
        </r>
        <r>
          <rPr>
            <b/>
            <sz val="9"/>
            <color indexed="81"/>
            <rFont val="Tahoma"/>
            <family val="2"/>
          </rPr>
          <t xml:space="preserve">
</t>
        </r>
      </text>
    </comment>
    <comment ref="A15" authorId="0" shapeId="0">
      <text>
        <r>
          <rPr>
            <sz val="9"/>
            <color indexed="81"/>
            <rFont val="Tahoma"/>
            <family val="2"/>
          </rPr>
          <t xml:space="preserve">Se debe pegar el link de donde se encuentra alojada la consulta ciudadana en la página web
</t>
        </r>
      </text>
    </comment>
    <comment ref="A16" authorId="0" shapeId="0">
      <text>
        <r>
          <rPr>
            <sz val="9"/>
            <color indexed="81"/>
            <rFont val="Tahoma"/>
            <family val="2"/>
          </rPr>
          <t xml:space="preserve">Incluya los medios por los cuales se realizó difusión pueden ser: Página web de la entidad, redes sociales. Medios de comunicación, correos masivos, entre otros
</t>
        </r>
      </text>
    </comment>
    <comment ref="H16" authorId="0" shapeId="0">
      <text>
        <r>
          <rPr>
            <sz val="9"/>
            <color indexed="81"/>
            <rFont val="Tahoma"/>
            <family val="2"/>
          </rPr>
          <t>Formulario forms, foros, conversatorios</t>
        </r>
        <r>
          <rPr>
            <b/>
            <sz val="9"/>
            <color indexed="81"/>
            <rFont val="Tahoma"/>
            <family val="2"/>
          </rPr>
          <t xml:space="preserve"> </t>
        </r>
        <r>
          <rPr>
            <sz val="9"/>
            <color indexed="81"/>
            <rFont val="Tahoma"/>
            <family val="2"/>
          </rPr>
          <t xml:space="preserve">
</t>
        </r>
      </text>
    </comment>
    <comment ref="A18" authorId="0" shapeId="0">
      <text>
        <r>
          <rPr>
            <sz val="9"/>
            <color indexed="81"/>
            <rFont val="Tahoma"/>
            <family val="2"/>
          </rPr>
          <t xml:space="preserve">Incluya el número total de personas que participaron en la consulta
</t>
        </r>
      </text>
    </comment>
    <comment ref="A19" authorId="0" shapeId="0">
      <text>
        <r>
          <rPr>
            <sz val="9"/>
            <color indexed="81"/>
            <rFont val="Tahoma"/>
            <family val="2"/>
          </rPr>
          <t xml:space="preserve">Incluye el número total de comentarios recibidos
</t>
        </r>
      </text>
    </comment>
    <comment ref="A20" authorId="0" shapeId="0">
      <text>
        <r>
          <rPr>
            <sz val="9"/>
            <color indexed="81"/>
            <rFont val="Tahoma"/>
            <family val="2"/>
          </rPr>
          <t xml:space="preserve">Incluya la cantidad de comentarios que efectivamente corresponden a la temática de la consulta y tienen incidencia en el tema
</t>
        </r>
      </text>
    </comment>
  </commentList>
</comments>
</file>

<file path=xl/sharedStrings.xml><?xml version="1.0" encoding="utf-8"?>
<sst xmlns="http://schemas.openxmlformats.org/spreadsheetml/2006/main" count="146" uniqueCount="125">
  <si>
    <t>Datos básicos</t>
  </si>
  <si>
    <t xml:space="preserve">Consolidado de observaciones y respuestas </t>
  </si>
  <si>
    <t xml:space="preserve">No. </t>
  </si>
  <si>
    <t xml:space="preserve">Remitente </t>
  </si>
  <si>
    <t>Observación recibida</t>
  </si>
  <si>
    <t>Consideraciones de la Entidad</t>
  </si>
  <si>
    <t>Canales o medios dispuestos para la recepción de comentarios:</t>
  </si>
  <si>
    <t>Introducción</t>
  </si>
  <si>
    <t xml:space="preserve">PROCESO: </t>
  </si>
  <si>
    <t>VERSIÓN: 1</t>
  </si>
  <si>
    <t>CÓDIGO:</t>
  </si>
  <si>
    <t>Servicio Integral al Ciudadano</t>
  </si>
  <si>
    <t>FORMATO:</t>
  </si>
  <si>
    <t>Dependencia</t>
  </si>
  <si>
    <t xml:space="preserve">Grupo Interno de Trabajo </t>
  </si>
  <si>
    <t>Dirección Inspección Vigilancia y Control</t>
  </si>
  <si>
    <t>Objetivo</t>
  </si>
  <si>
    <t>NOMBRE DE LA CONSULTA CIUDADANA</t>
  </si>
  <si>
    <t>Fecha de inicio</t>
  </si>
  <si>
    <t>Fecha de finalización</t>
  </si>
  <si>
    <t>Tiempo total de duración de la consulta</t>
  </si>
  <si>
    <t>Enlace donde estuvo la Consulta Ciudadana</t>
  </si>
  <si>
    <t>Canales o medios dispuestos para la difusión de la consulta</t>
  </si>
  <si>
    <t>Resultados de la consulta ciudadana</t>
  </si>
  <si>
    <t>Respuestas Consulta Ciudadana</t>
  </si>
  <si>
    <t>Número total de comentarios recibidos</t>
  </si>
  <si>
    <t>Número total de comentarios incidentes</t>
  </si>
  <si>
    <t>Número total de participantes</t>
  </si>
  <si>
    <t>Porcentaje de comentarios incidentes</t>
  </si>
  <si>
    <t>Fecha de recepción del comentario</t>
  </si>
  <si>
    <t>DEPENDENCIA</t>
  </si>
  <si>
    <t>GIT</t>
  </si>
  <si>
    <t>SI</t>
  </si>
  <si>
    <t>Despacho del Ministro</t>
  </si>
  <si>
    <t>NO</t>
  </si>
  <si>
    <t>Despacho del Viceministro</t>
  </si>
  <si>
    <t>Actividad Física</t>
  </si>
  <si>
    <t>Parcialmente</t>
  </si>
  <si>
    <t>Dirección Fomento y Desarrollo Deportivo</t>
  </si>
  <si>
    <t>Actuaciones Administrativas</t>
  </si>
  <si>
    <t>NO APLICA</t>
  </si>
  <si>
    <t>Dirección Recursos y Herramientas del Sistema</t>
  </si>
  <si>
    <t>Centro de Alto Rendimiento - CAR</t>
  </si>
  <si>
    <t>Centro de Ciencias del Deporte CCD</t>
  </si>
  <si>
    <t>Dirección Posicionamiento y Liderazgo Deportivo</t>
  </si>
  <si>
    <t>Comunicaciones</t>
  </si>
  <si>
    <t>Oficina Asesora de planeación</t>
  </si>
  <si>
    <t>Contratación</t>
  </si>
  <si>
    <t>Oficina Asesora Juridica</t>
  </si>
  <si>
    <t>Deporte Aficionado</t>
  </si>
  <si>
    <t>Oficina de Control Interno</t>
  </si>
  <si>
    <t>Deporte Escolar</t>
  </si>
  <si>
    <t>Oficina de Control interno disciplinario</t>
  </si>
  <si>
    <t>Deporte Profesional</t>
  </si>
  <si>
    <t>Secretaria General</t>
  </si>
  <si>
    <t>Deporte Rendimiento Convencional</t>
  </si>
  <si>
    <t>Deporte Rendimiento Paralímpico</t>
  </si>
  <si>
    <t>Deporte Social Comunitario</t>
  </si>
  <si>
    <t>Desarrollo Psicosocial</t>
  </si>
  <si>
    <t>Dirección Fomento y Desarrollo</t>
  </si>
  <si>
    <t>Gestión Administrativa</t>
  </si>
  <si>
    <t>Gestión del conocimiento e nnovación</t>
  </si>
  <si>
    <t>Gestión Contable</t>
  </si>
  <si>
    <t>Infraestructura</t>
  </si>
  <si>
    <t>Juegos y Eventos Deportivos</t>
  </si>
  <si>
    <t>Laboratorio Control al Dopaje</t>
  </si>
  <si>
    <t>Oficina Asesora de Planeación</t>
  </si>
  <si>
    <t>Oficina de Control Interno disciplinario</t>
  </si>
  <si>
    <t>Organización Nacional Antidopaje</t>
  </si>
  <si>
    <t>Planeación y Gestión</t>
  </si>
  <si>
    <t>Recreación</t>
  </si>
  <si>
    <t>Seguimiento</t>
  </si>
  <si>
    <t>Talento Humano</t>
  </si>
  <si>
    <t>Talento y Reserva Deportiva</t>
  </si>
  <si>
    <t>Tecnología de la información y las comunicaciones- TICS</t>
  </si>
  <si>
    <t>Tesorería</t>
  </si>
  <si>
    <r>
      <t>n= Z</t>
    </r>
    <r>
      <rPr>
        <b/>
        <vertAlign val="superscript"/>
        <sz val="14"/>
        <color theme="1"/>
        <rFont val="Calibri"/>
        <family val="2"/>
        <scheme val="minor"/>
      </rPr>
      <t>2</t>
    </r>
    <r>
      <rPr>
        <b/>
        <sz val="14"/>
        <color theme="1"/>
        <rFont val="Calibri"/>
        <family val="2"/>
        <scheme val="minor"/>
      </rPr>
      <t>Npq/e</t>
    </r>
    <r>
      <rPr>
        <b/>
        <vertAlign val="superscript"/>
        <sz val="14"/>
        <color theme="1"/>
        <rFont val="Calibri"/>
        <family val="2"/>
        <scheme val="minor"/>
      </rPr>
      <t>2</t>
    </r>
    <r>
      <rPr>
        <b/>
        <sz val="14"/>
        <color theme="1"/>
        <rFont val="Calibri"/>
        <family val="2"/>
        <scheme val="minor"/>
      </rPr>
      <t>(N-1)+Z2pq</t>
    </r>
  </si>
  <si>
    <t>n= tamaño muestra</t>
  </si>
  <si>
    <t>Exponentes</t>
  </si>
  <si>
    <t>Resta</t>
  </si>
  <si>
    <t xml:space="preserve">MULTIPLICACIÓN </t>
  </si>
  <si>
    <t>z= nivel de confianza 90%= 1.645</t>
  </si>
  <si>
    <t>p= variabilidad negativa 50%</t>
  </si>
  <si>
    <t>q= variabilidad positiva 50%</t>
  </si>
  <si>
    <t xml:space="preserve">N= tamaño de la población </t>
  </si>
  <si>
    <t>e= error 0.05</t>
  </si>
  <si>
    <t>Fecha de publicación de consolidado de observaciones y respuestas</t>
  </si>
  <si>
    <t>SI-FR-031</t>
  </si>
  <si>
    <t xml:space="preserve">FECHA:                                                                   29/11/2022                                                                                                                                                                                                                                                                                                                                                                                                                                                                  </t>
  </si>
  <si>
    <t>Gestión Presupuestal</t>
  </si>
  <si>
    <t>Gabriel Dario Piñeres Espitia</t>
  </si>
  <si>
    <t>Entidades deportivas nos vimos en total perjuicio por parte de organismos como ICV,   Institutos departamentales de deportes, entre otros, por no estar en su momento con este requerimiento. Pero ahora, al existir muy seguramente agremiaciones deportivas de algunos departamentos perjudicadas, se quiere otorgar un plazo “razonable”. 
¿Cómo razonablemente también se apoyarán a los organismos perjudicados anteriormente y que lograron culminar el proceso de incluir el deporte de discapacidad en sus estatutos?
¿Se puede interpretar este proceso como un favorecimiento hacia algunas entidades deportivas en particular o de algún departamento en específico?
¿Se puede interpretar esto como un acto de corrupción hacia reglas establecidas previamente?
Creo que sí esas preguntas son respondidas con claridad ante la opinión pública interesada, no será objeto de debate o de señalamientos posteriores.</t>
  </si>
  <si>
    <t xml:space="preserve">programas deportivos por el ministerio </t>
  </si>
  <si>
    <t xml:space="preserve">Cordial Saludo, les habla GERSON FABIAN VARGAS director del instituto de  deportes del municipio de san Vicente de chucuri (Santander)  contamos con 10 disciplinas deportivas, queremos solicitar el programa de escuelas para todos, contamos con 30 personas en condición de discapacidad y un grupo de adulto mayor de 70 personas, esperamos nos puedan vincular a los diferentes programas que lidera el ministerio. </t>
  </si>
  <si>
    <t xml:space="preserve">me encantaria participar de la consulta y proyectos
</t>
  </si>
  <si>
    <t>Juego voleibol, no soy discapacitado, a que lugar puedo acercarme por más información para hacer parte de los eventos deportivos actuales y del futuro?</t>
  </si>
  <si>
    <t xml:space="preserve">Para participar en escuela deportes </t>
  </si>
  <si>
    <t xml:space="preserve">Requiero los resultados y decisiones </t>
  </si>
  <si>
    <t>como se busca realizar y reestructurar si estas ligas carecen de infraestructuras, son muy pocos deportistas, y el apoyo es prácticamente nulo. gracias</t>
  </si>
  <si>
    <t>como inscribirme en futbol.</t>
  </si>
  <si>
    <t>en los juegos intercolegiados se roban los incentivos de los estudiantes y profesores por ejemplo en santander 2021 nunca entregaron premios. deberian realizar seguimiento a esta situacion</t>
  </si>
  <si>
    <t>De acuerdo con el archivo descargado del link de la pagina del Ministerio del Deporte, realizo el comentario de que se debe mencionar que las vacantes de empleo en el órgano administrativo del deporte por medio de canales públicos (Pagina, agencia Sena, Simo)  con la suficiente publicidad que pueda llegar a todos los rincones del país y las oportunidades de trabajo sean por igual en Bogotá y en el resto del país.</t>
  </si>
  <si>
    <t xml:space="preserve">JORGE MARIO MENDOZA VILLA </t>
  </si>
  <si>
    <t xml:space="preserve">Gerson Fabián Vargas sarmiento </t>
  </si>
  <si>
    <t>Isabel Cristina Medina Mesa</t>
  </si>
  <si>
    <t>Daniel Mateo Alvarado Castro</t>
  </si>
  <si>
    <t>José Arturo Serrano Mercado</t>
  </si>
  <si>
    <t xml:space="preserve">Héctor Hincapie Escobar </t>
  </si>
  <si>
    <t xml:space="preserve">Julio Cesar Beltrán Montes </t>
  </si>
  <si>
    <t>noraida vargas tello</t>
  </si>
  <si>
    <t>Jhon Sebastian Acero</t>
  </si>
  <si>
    <t>ANGEL GABRIEL SUAREZ DURAN</t>
  </si>
  <si>
    <t>Eduard Camilo Palacio Méndez</t>
  </si>
  <si>
    <t>La finalidad de modificar los artículos 2.9.2.3 y 2.9.4.4 del Decreto 1085 de 2015, es otorgar un plazo razonable a los sujetos obligados a dar cumplimiento a lo dispuesto en los citados postulados normativos. 
Lo anterior, con el propósito de que los organismos deportivos integrantes del Sistema Nacional del Deporte se adecuen a los lineamientos dictados por la Ley 1946 de 2019 y el Decreto 520 de 2021 y de esta manera exista una masiva participación de los deportistas en los Juegos Deportivos Nacionales y Paranacionales 2023, que se constituyen en el máximo evento deportivo del país y se realizan en categoría abierta cada cuatro (4) años, como iniciación del ciclo selectivo y de preparación de los deportistas que representarán al país en competiciones o eventos deportivos internacionales, según lo establece el artículo 27 del Decreto Ley 1228 de 1995. 
En ese sentido, y dadas las principales dificultades que han presentado los organismos deportivos para ajustarse al nuevo marco normativo es importante ampliar el plazo hasta el catorce (14) de mayo de 2024 para que los organismos obligados puedan adecuar su estructura, conformar comisiones o divisiones, y ajustar sus estatutos sociales, así como para constituir la federación deportiva correspondiente, y de esta manera evitar que los atletas que son la base del Sistema Nacional del Deporte queden imposibilitados para participar en el mencionado evento deportivo.</t>
  </si>
  <si>
    <t xml:space="preserve">El Sistema Nacional del Deporte, es una estructura piramidal, la cual está conformada desde el ámbito privado por Federaciones, Ligas y Clubes, siendo estos últimos, organismos constituidos por afiliados, mayoritariamente deportistas, para fomentar y patrocinar la práctica de un deporte o modalidad, la recreación y el aprovechamiento del tiempo libre en el municipio, e impulsar programas de interés público y social. 
Claro lo anterior, en caso de querer hacer parte del Sistema Nacional del Deporte y tener la posibilidad de participar en eventos deportivos, se sugiere acudir al Ente Deportivo Municipal en aras de conocer cuales son los Clubes de Voleibol que existen en el municipio, y de esa manera poder hacer parte del organismo deportivo municipal. </t>
  </si>
  <si>
    <t>Agradecemos su participación en este espacio, para el Ministerio del Deporte es muy importante conocer su opinión</t>
  </si>
  <si>
    <t xml:space="preserve">Buenos días.
muy importante, ya que a través de esta iniciativa pueden participar las organizaciones que vienen trabajando con población en condición de discapacidad lo cual permite crear espacios de participación dentro del contexto inclusivo en el cual el ministerio viene trabajando, lo que permite que los clubes deportivos tengan muy en cuenta a esta población.    </t>
  </si>
  <si>
    <t xml:space="preserve">El ajuste y reestructuración de los organismos deportivos que gobiernan o manejan deportes para personas con discapacidad, tiene como finalidad dar cumplimiento a los parámetros señalados por la Ley 1946 de 2019 y su Decreto Reglamentario, los cuales a su vez, buscan reestructurar el sistema paralímpico colombiano, armonizándolo con las normas internacionales vigentes.
En ese sentido, las adecuaciones exigidas son un mandato legal de obligatorio cumplimiento.
No obstante, lo anterior, es importante resaltar que, el Ministerio del Deporte se encuentra en total disposición de apoyar y acompañar a los organismos deportivos que lo requieran. Así mismo, el Ente Rector del Sistema Nacional del Deporte, puede servir como canal de comunicación entre los organismos privados y los Entes Departamentales y Municipales del Deporte para lo que se requiera. </t>
  </si>
  <si>
    <t>Su solicitud será remitida al área correspondiente para que le brinde la respuesta adecuada.</t>
  </si>
  <si>
    <t>Modificación Agenda Regulatoria 2023</t>
  </si>
  <si>
    <t>https://www.mindeporte.gov.co/atencion-servicio-ciudadania/politica-institucional-atencion-servicio-ciudadania/foros-consultas-ciudadanas/foros-consultas-ciudadanas-abiertas/modificacion-agenda-regulatoria-2023</t>
  </si>
  <si>
    <t>Página web del Ministerio</t>
  </si>
  <si>
    <t>15 días hábiles</t>
  </si>
  <si>
    <t>Modificación Agenda Regulatoria Ministerio del Deporte 2023.</t>
  </si>
  <si>
    <t>Socializar con la ciudadanía el nuevo proyecto incluido en la agenda regulatoria de la Entidad.</t>
  </si>
</sst>
</file>

<file path=xl/styles.xml><?xml version="1.0" encoding="utf-8"?>
<styleSheet xmlns="http://schemas.openxmlformats.org/spreadsheetml/2006/main" xmlns:mc="http://schemas.openxmlformats.org/markup-compatibility/2006" xmlns:x14ac="http://schemas.microsoft.com/office/spreadsheetml/2009/9/ac" mc:Ignorable="x14ac">
  <fonts count="15" x14ac:knownFonts="1">
    <font>
      <sz val="12"/>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2"/>
      <color theme="1"/>
      <name val="Calibri"/>
      <family val="2"/>
      <scheme val="minor"/>
    </font>
    <font>
      <b/>
      <sz val="11"/>
      <color theme="1"/>
      <name val="Calibri"/>
      <family val="2"/>
      <scheme val="minor"/>
    </font>
    <font>
      <sz val="9"/>
      <color indexed="81"/>
      <name val="Tahoma"/>
      <family val="2"/>
    </font>
    <font>
      <b/>
      <sz val="12"/>
      <color theme="1"/>
      <name val="Calibri"/>
      <family val="2"/>
      <scheme val="minor"/>
    </font>
    <font>
      <b/>
      <sz val="14"/>
      <color theme="1"/>
      <name val="Calibri"/>
      <family val="2"/>
      <scheme val="minor"/>
    </font>
    <font>
      <b/>
      <sz val="18"/>
      <color theme="1"/>
      <name val="Calibri"/>
      <family val="2"/>
      <scheme val="minor"/>
    </font>
    <font>
      <b/>
      <sz val="9"/>
      <color indexed="81"/>
      <name val="Tahoma"/>
      <family val="2"/>
    </font>
    <font>
      <sz val="16"/>
      <color theme="1"/>
      <name val="Calibri"/>
      <family val="2"/>
      <scheme val="minor"/>
    </font>
    <font>
      <b/>
      <vertAlign val="superscript"/>
      <sz val="14"/>
      <color theme="1"/>
      <name val="Calibri"/>
      <family val="2"/>
      <scheme val="minor"/>
    </font>
    <font>
      <sz val="10"/>
      <color theme="1"/>
      <name val="Calibri"/>
      <family val="2"/>
      <scheme val="minor"/>
    </font>
    <font>
      <u/>
      <sz val="12"/>
      <color theme="10"/>
      <name val="Calibri"/>
      <family val="2"/>
      <scheme val="minor"/>
    </font>
  </fonts>
  <fills count="4">
    <fill>
      <patternFill patternType="none"/>
    </fill>
    <fill>
      <patternFill patternType="gray125"/>
    </fill>
    <fill>
      <patternFill patternType="solid">
        <fgColor theme="0"/>
        <bgColor indexed="64"/>
      </patternFill>
    </fill>
    <fill>
      <patternFill patternType="solid">
        <fgColor theme="2"/>
        <bgColor indexed="64"/>
      </patternFill>
    </fill>
  </fills>
  <borders count="3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medium">
        <color auto="1"/>
      </left>
      <right style="thin">
        <color auto="1"/>
      </right>
      <top style="thin">
        <color auto="1"/>
      </top>
      <bottom style="thin">
        <color auto="1"/>
      </bottom>
      <diagonal/>
    </border>
    <border>
      <left/>
      <right style="medium">
        <color auto="1"/>
      </right>
      <top style="thin">
        <color auto="1"/>
      </top>
      <bottom style="thin">
        <color auto="1"/>
      </bottom>
      <diagonal/>
    </border>
    <border>
      <left style="thin">
        <color auto="1"/>
      </left>
      <right style="thin">
        <color auto="1"/>
      </right>
      <top style="thin">
        <color auto="1"/>
      </top>
      <bottom/>
      <diagonal/>
    </border>
    <border>
      <left style="medium">
        <color auto="1"/>
      </left>
      <right style="thin">
        <color auto="1"/>
      </right>
      <top/>
      <bottom style="thin">
        <color auto="1"/>
      </bottom>
      <diagonal/>
    </border>
    <border>
      <left style="thin">
        <color auto="1"/>
      </left>
      <right style="thin">
        <color auto="1"/>
      </right>
      <top/>
      <bottom style="thin">
        <color auto="1"/>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auto="1"/>
      </left>
      <right style="medium">
        <color indexed="64"/>
      </right>
      <top style="thin">
        <color auto="1"/>
      </top>
      <bottom style="thin">
        <color auto="1"/>
      </bottom>
      <diagonal/>
    </border>
    <border>
      <left style="medium">
        <color indexed="64"/>
      </left>
      <right style="thin">
        <color auto="1"/>
      </right>
      <top style="thin">
        <color auto="1"/>
      </top>
      <bottom style="medium">
        <color indexed="64"/>
      </bottom>
      <diagonal/>
    </border>
    <border>
      <left style="thin">
        <color auto="1"/>
      </left>
      <right style="thin">
        <color auto="1"/>
      </right>
      <top style="thin">
        <color auto="1"/>
      </top>
      <bottom style="medium">
        <color indexed="64"/>
      </bottom>
      <diagonal/>
    </border>
    <border>
      <left style="thin">
        <color auto="1"/>
      </left>
      <right style="medium">
        <color indexed="64"/>
      </right>
      <top style="thin">
        <color auto="1"/>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style="medium">
        <color indexed="64"/>
      </right>
      <top/>
      <bottom/>
      <diagonal/>
    </border>
    <border>
      <left style="medium">
        <color indexed="64"/>
      </left>
      <right style="medium">
        <color indexed="64"/>
      </right>
      <top style="medium">
        <color indexed="64"/>
      </top>
      <bottom/>
      <diagonal/>
    </border>
    <border>
      <left/>
      <right/>
      <top/>
      <bottom style="medium">
        <color indexed="64"/>
      </bottom>
      <diagonal/>
    </border>
    <border>
      <left style="medium">
        <color indexed="64"/>
      </left>
      <right style="medium">
        <color indexed="64"/>
      </right>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style="thin">
        <color auto="1"/>
      </right>
      <top/>
      <bottom/>
      <diagonal/>
    </border>
    <border>
      <left style="thin">
        <color auto="1"/>
      </left>
      <right style="medium">
        <color indexed="64"/>
      </right>
      <top/>
      <bottom style="thin">
        <color auto="1"/>
      </bottom>
      <diagonal/>
    </border>
    <border>
      <left style="thin">
        <color auto="1"/>
      </left>
      <right style="medium">
        <color indexed="64"/>
      </right>
      <top/>
      <bottom/>
      <diagonal/>
    </border>
    <border>
      <left style="thin">
        <color auto="1"/>
      </left>
      <right/>
      <top style="thin">
        <color auto="1"/>
      </top>
      <bottom style="medium">
        <color indexed="64"/>
      </bottom>
      <diagonal/>
    </border>
    <border>
      <left/>
      <right style="thin">
        <color auto="1"/>
      </right>
      <top style="thin">
        <color auto="1"/>
      </top>
      <bottom style="medium">
        <color indexed="64"/>
      </bottom>
      <diagonal/>
    </border>
    <border>
      <left/>
      <right/>
      <top style="thin">
        <color auto="1"/>
      </top>
      <bottom style="medium">
        <color indexed="64"/>
      </bottom>
      <diagonal/>
    </border>
    <border>
      <left/>
      <right style="medium">
        <color indexed="64"/>
      </right>
      <top style="thin">
        <color auto="1"/>
      </top>
      <bottom style="medium">
        <color indexed="64"/>
      </bottom>
      <diagonal/>
    </border>
    <border>
      <left/>
      <right/>
      <top style="thin">
        <color theme="4" tint="0.39997558519241921"/>
      </top>
      <bottom style="thin">
        <color theme="4" tint="0.39997558519241921"/>
      </bottom>
      <diagonal/>
    </border>
  </borders>
  <cellStyleXfs count="4">
    <xf numFmtId="0" fontId="0" fillId="0" borderId="0"/>
    <xf numFmtId="9" fontId="4" fillId="0" borderId="0" applyFont="0" applyFill="0" applyBorder="0" applyAlignment="0" applyProtection="0"/>
    <xf numFmtId="0" fontId="3" fillId="0" borderId="0"/>
    <xf numFmtId="0" fontId="14" fillId="0" borderId="0" applyNumberFormat="0" applyFill="0" applyBorder="0" applyAlignment="0" applyProtection="0"/>
  </cellStyleXfs>
  <cellXfs count="123">
    <xf numFmtId="0" fontId="0" fillId="0" borderId="0" xfId="0"/>
    <xf numFmtId="0" fontId="3" fillId="0" borderId="0" xfId="2"/>
    <xf numFmtId="0" fontId="5" fillId="0" borderId="0" xfId="2" applyFont="1"/>
    <xf numFmtId="0" fontId="8" fillId="0" borderId="0" xfId="2" applyFont="1"/>
    <xf numFmtId="1" fontId="3" fillId="0" borderId="0" xfId="2" applyNumberFormat="1"/>
    <xf numFmtId="3" fontId="3" fillId="0" borderId="0" xfId="2" applyNumberFormat="1"/>
    <xf numFmtId="0" fontId="2" fillId="0" borderId="0" xfId="2" applyFont="1"/>
    <xf numFmtId="0" fontId="13" fillId="0" borderId="35" xfId="0" applyFont="1" applyFill="1" applyBorder="1" applyAlignment="1">
      <alignment vertical="center"/>
    </xf>
    <xf numFmtId="0" fontId="13" fillId="0" borderId="0" xfId="0" applyFont="1" applyFill="1" applyAlignment="1">
      <alignment vertical="center"/>
    </xf>
    <xf numFmtId="0" fontId="13" fillId="0" borderId="3" xfId="0" applyFont="1" applyFill="1" applyBorder="1" applyAlignment="1">
      <alignment horizontal="center" vertical="center"/>
    </xf>
    <xf numFmtId="0" fontId="0" fillId="0" borderId="0" xfId="0" applyFont="1"/>
    <xf numFmtId="0" fontId="5" fillId="2" borderId="16" xfId="0" applyFont="1" applyFill="1" applyBorder="1" applyAlignment="1">
      <alignment horizontal="left"/>
    </xf>
    <xf numFmtId="0" fontId="5" fillId="0" borderId="18" xfId="0" applyFont="1" applyBorder="1" applyAlignment="1">
      <alignment vertical="top"/>
    </xf>
    <xf numFmtId="0" fontId="5" fillId="2" borderId="0" xfId="0" applyFont="1" applyFill="1" applyAlignment="1">
      <alignment horizontal="left"/>
    </xf>
    <xf numFmtId="0" fontId="5" fillId="2" borderId="21" xfId="0" applyFont="1" applyFill="1" applyBorder="1" applyAlignment="1">
      <alignment horizontal="left" vertical="top"/>
    </xf>
    <xf numFmtId="0" fontId="1" fillId="2" borderId="22" xfId="0" applyFont="1" applyFill="1" applyBorder="1" applyAlignment="1">
      <alignment horizontal="center" vertical="top"/>
    </xf>
    <xf numFmtId="0" fontId="5" fillId="2" borderId="23" xfId="0" applyFont="1" applyFill="1" applyBorder="1" applyAlignment="1">
      <alignment horizontal="left"/>
    </xf>
    <xf numFmtId="0" fontId="0" fillId="0" borderId="1" xfId="0" applyFont="1" applyBorder="1"/>
    <xf numFmtId="0" fontId="0" fillId="0" borderId="7" xfId="0" applyFont="1" applyBorder="1" applyAlignment="1">
      <alignment horizontal="center"/>
    </xf>
    <xf numFmtId="0" fontId="0" fillId="0" borderId="13" xfId="0" applyFont="1" applyBorder="1"/>
    <xf numFmtId="0" fontId="13" fillId="0" borderId="1" xfId="0" applyFont="1" applyBorder="1"/>
    <xf numFmtId="0" fontId="13" fillId="0" borderId="3" xfId="0" applyFont="1" applyBorder="1" applyAlignment="1">
      <alignment horizontal="center" vertical="center"/>
    </xf>
    <xf numFmtId="0" fontId="0" fillId="0" borderId="0" xfId="0" applyFont="1" applyAlignment="1">
      <alignment horizontal="center" vertical="center"/>
    </xf>
    <xf numFmtId="0" fontId="0" fillId="0" borderId="6" xfId="0" applyFont="1" applyBorder="1" applyAlignment="1">
      <alignment horizontal="center" vertical="center"/>
    </xf>
    <xf numFmtId="0" fontId="0" fillId="0" borderId="3" xfId="0" applyFont="1" applyBorder="1" applyAlignment="1">
      <alignment horizontal="center" vertical="center"/>
    </xf>
    <xf numFmtId="0" fontId="0" fillId="0" borderId="12" xfId="0" applyFont="1" applyBorder="1" applyAlignment="1">
      <alignment horizontal="center" vertical="center"/>
    </xf>
    <xf numFmtId="14" fontId="0" fillId="0" borderId="1" xfId="0" applyNumberFormat="1" applyFont="1" applyBorder="1" applyAlignment="1">
      <alignment vertical="center"/>
    </xf>
    <xf numFmtId="0" fontId="11" fillId="3" borderId="8" xfId="0" applyFont="1" applyFill="1" applyBorder="1" applyAlignment="1">
      <alignment horizontal="center"/>
    </xf>
    <xf numFmtId="0" fontId="11" fillId="3" borderId="9" xfId="0" applyFont="1" applyFill="1" applyBorder="1" applyAlignment="1">
      <alignment horizontal="center"/>
    </xf>
    <xf numFmtId="0" fontId="11" fillId="3" borderId="10" xfId="0" applyFont="1" applyFill="1" applyBorder="1" applyAlignment="1">
      <alignment horizontal="center"/>
    </xf>
    <xf numFmtId="0" fontId="14" fillId="0" borderId="1" xfId="3" applyBorder="1" applyAlignment="1">
      <alignment horizontal="left" wrapText="1"/>
    </xf>
    <xf numFmtId="0" fontId="0" fillId="0" borderId="1" xfId="0" applyFont="1" applyBorder="1" applyAlignment="1">
      <alignment horizontal="left" wrapText="1"/>
    </xf>
    <xf numFmtId="0" fontId="0" fillId="0" borderId="11" xfId="0" applyFont="1" applyBorder="1" applyAlignment="1">
      <alignment horizontal="left" wrapText="1"/>
    </xf>
    <xf numFmtId="0" fontId="0" fillId="0" borderId="12" xfId="0" applyFont="1" applyBorder="1" applyAlignment="1">
      <alignment horizontal="left" vertical="top" wrapText="1"/>
    </xf>
    <xf numFmtId="0" fontId="0" fillId="0" borderId="13" xfId="0" applyFont="1" applyBorder="1" applyAlignment="1">
      <alignment horizontal="left" vertical="top" wrapText="1"/>
    </xf>
    <xf numFmtId="0" fontId="0" fillId="0" borderId="13" xfId="0" applyFont="1" applyBorder="1" applyAlignment="1">
      <alignment horizontal="center" vertical="center"/>
    </xf>
    <xf numFmtId="0" fontId="0" fillId="0" borderId="14" xfId="0" applyFont="1" applyBorder="1" applyAlignment="1">
      <alignment horizontal="center" vertical="center"/>
    </xf>
    <xf numFmtId="0" fontId="0" fillId="0" borderId="3" xfId="0" applyFont="1" applyBorder="1" applyAlignment="1">
      <alignment horizontal="left" vertical="center"/>
    </xf>
    <xf numFmtId="0" fontId="0" fillId="0" borderId="1" xfId="0" applyFont="1" applyBorder="1" applyAlignment="1">
      <alignment horizontal="left" vertical="center"/>
    </xf>
    <xf numFmtId="0" fontId="0" fillId="0" borderId="3" xfId="0" applyFont="1" applyBorder="1" applyAlignment="1">
      <alignment horizontal="left" vertical="top"/>
    </xf>
    <xf numFmtId="0" fontId="0" fillId="0" borderId="1" xfId="0" applyFont="1" applyBorder="1" applyAlignment="1">
      <alignment horizontal="left" vertical="top"/>
    </xf>
    <xf numFmtId="0" fontId="0" fillId="0" borderId="19" xfId="0" applyFont="1" applyBorder="1" applyAlignment="1">
      <alignment horizontal="left" vertical="top"/>
    </xf>
    <xf numFmtId="0" fontId="0" fillId="0" borderId="0" xfId="0" applyFont="1" applyAlignment="1">
      <alignment horizontal="left" vertical="top"/>
    </xf>
    <xf numFmtId="0" fontId="0" fillId="0" borderId="1" xfId="0" applyFont="1" applyBorder="1" applyAlignment="1">
      <alignment horizontal="center" vertical="center"/>
    </xf>
    <xf numFmtId="0" fontId="0" fillId="0" borderId="1" xfId="0" applyFont="1" applyBorder="1" applyAlignment="1">
      <alignment horizontal="center"/>
    </xf>
    <xf numFmtId="0" fontId="0" fillId="0" borderId="13" xfId="0" applyFont="1" applyBorder="1" applyAlignment="1">
      <alignment horizontal="center"/>
    </xf>
    <xf numFmtId="9" fontId="0" fillId="0" borderId="1" xfId="1" applyFont="1" applyBorder="1" applyAlignment="1">
      <alignment horizontal="center" vertical="center"/>
    </xf>
    <xf numFmtId="9" fontId="0" fillId="0" borderId="11" xfId="1" applyFont="1" applyBorder="1" applyAlignment="1">
      <alignment horizontal="center" vertical="center"/>
    </xf>
    <xf numFmtId="9" fontId="0" fillId="0" borderId="13" xfId="1" applyFont="1" applyBorder="1" applyAlignment="1">
      <alignment horizontal="center" vertical="center"/>
    </xf>
    <xf numFmtId="9" fontId="0" fillId="0" borderId="14" xfId="1" applyFont="1" applyBorder="1" applyAlignment="1">
      <alignment horizontal="center" vertical="center"/>
    </xf>
    <xf numFmtId="0" fontId="0" fillId="0" borderId="28" xfId="0" applyFont="1" applyBorder="1" applyAlignment="1">
      <alignment horizontal="center"/>
    </xf>
    <xf numFmtId="0" fontId="0" fillId="0" borderId="30" xfId="0" applyFont="1" applyBorder="1" applyAlignment="1">
      <alignment horizontal="center"/>
    </xf>
    <xf numFmtId="0" fontId="0" fillId="0" borderId="12" xfId="0" applyFont="1" applyBorder="1" applyAlignment="1">
      <alignment horizontal="left" vertical="top"/>
    </xf>
    <xf numFmtId="0" fontId="0" fillId="0" borderId="13" xfId="0" applyFont="1" applyBorder="1" applyAlignment="1">
      <alignment horizontal="left" vertical="top"/>
    </xf>
    <xf numFmtId="14" fontId="13" fillId="0" borderId="2" xfId="0" applyNumberFormat="1" applyFont="1" applyBorder="1" applyAlignment="1">
      <alignment horizontal="center" vertical="center"/>
    </xf>
    <xf numFmtId="0" fontId="13" fillId="0" borderId="26" xfId="0" applyFont="1" applyBorder="1" applyAlignment="1">
      <alignment horizontal="center" vertical="center"/>
    </xf>
    <xf numFmtId="0" fontId="0" fillId="0" borderId="7" xfId="0" applyFont="1" applyBorder="1" applyAlignment="1">
      <alignment horizontal="center" wrapText="1"/>
    </xf>
    <xf numFmtId="0" fontId="13" fillId="0" borderId="2" xfId="0" applyFont="1" applyBorder="1" applyAlignment="1">
      <alignment horizontal="left" wrapText="1"/>
    </xf>
    <xf numFmtId="0" fontId="13" fillId="0" borderId="27" xfId="0" applyFont="1" applyBorder="1" applyAlignment="1">
      <alignment horizontal="left" wrapText="1"/>
    </xf>
    <xf numFmtId="0" fontId="13" fillId="0" borderId="26" xfId="0" applyFont="1" applyBorder="1" applyAlignment="1">
      <alignment horizontal="left" wrapText="1"/>
    </xf>
    <xf numFmtId="0" fontId="9" fillId="0" borderId="1" xfId="0" applyFont="1" applyBorder="1" applyAlignment="1">
      <alignment horizontal="center" vertical="center" wrapText="1"/>
    </xf>
    <xf numFmtId="0" fontId="9" fillId="0" borderId="1" xfId="0" applyFont="1" applyBorder="1" applyAlignment="1">
      <alignment horizontal="center" vertical="center"/>
    </xf>
    <xf numFmtId="0" fontId="0" fillId="0" borderId="5" xfId="0" applyFont="1" applyBorder="1" applyAlignment="1">
      <alignment horizontal="center" vertical="center"/>
    </xf>
    <xf numFmtId="0" fontId="0" fillId="0" borderId="5" xfId="0" applyFont="1" applyBorder="1" applyAlignment="1">
      <alignment horizontal="left" vertical="top"/>
    </xf>
    <xf numFmtId="0" fontId="7" fillId="0" borderId="1" xfId="0" applyFont="1" applyBorder="1" applyAlignment="1">
      <alignment horizontal="center" vertical="center"/>
    </xf>
    <xf numFmtId="0" fontId="0" fillId="2" borderId="7" xfId="0" applyFont="1" applyFill="1" applyBorder="1" applyAlignment="1">
      <alignment horizontal="center" vertical="center" wrapText="1"/>
    </xf>
    <xf numFmtId="0" fontId="0" fillId="0" borderId="7" xfId="0" applyFont="1" applyBorder="1" applyAlignment="1">
      <alignment horizontal="center"/>
    </xf>
    <xf numFmtId="0" fontId="0" fillId="0" borderId="29" xfId="0" applyFont="1" applyBorder="1" applyAlignment="1">
      <alignment horizontal="center"/>
    </xf>
    <xf numFmtId="0" fontId="0" fillId="0" borderId="11" xfId="0" applyFont="1" applyBorder="1" applyAlignment="1">
      <alignment horizontal="center"/>
    </xf>
    <xf numFmtId="0" fontId="0" fillId="2" borderId="15" xfId="0" applyFont="1" applyFill="1" applyBorder="1" applyAlignment="1">
      <alignment horizontal="center"/>
    </xf>
    <xf numFmtId="0" fontId="0" fillId="2" borderId="16" xfId="0" applyFont="1" applyFill="1" applyBorder="1" applyAlignment="1">
      <alignment horizontal="center"/>
    </xf>
    <xf numFmtId="0" fontId="0" fillId="2" borderId="17" xfId="0" applyFont="1" applyFill="1" applyBorder="1" applyAlignment="1">
      <alignment horizontal="center"/>
    </xf>
    <xf numFmtId="0" fontId="0" fillId="2" borderId="19" xfId="0" applyFont="1" applyFill="1" applyBorder="1" applyAlignment="1">
      <alignment horizontal="center"/>
    </xf>
    <xf numFmtId="0" fontId="0" fillId="2" borderId="0" xfId="0" applyFont="1" applyFill="1" applyAlignment="1">
      <alignment horizontal="center"/>
    </xf>
    <xf numFmtId="0" fontId="0" fillId="2" borderId="20" xfId="0" applyFont="1" applyFill="1" applyBorder="1" applyAlignment="1">
      <alignment horizontal="center"/>
    </xf>
    <xf numFmtId="0" fontId="0" fillId="2" borderId="24" xfId="0" applyFont="1" applyFill="1" applyBorder="1" applyAlignment="1">
      <alignment horizontal="center"/>
    </xf>
    <xf numFmtId="0" fontId="0" fillId="2" borderId="22" xfId="0" applyFont="1" applyFill="1" applyBorder="1" applyAlignment="1">
      <alignment horizontal="center"/>
    </xf>
    <xf numFmtId="0" fontId="0" fillId="2" borderId="25" xfId="0" applyFont="1" applyFill="1" applyBorder="1" applyAlignment="1">
      <alignment horizontal="center"/>
    </xf>
    <xf numFmtId="0" fontId="5" fillId="2" borderId="16" xfId="0" applyFont="1" applyFill="1" applyBorder="1" applyAlignment="1">
      <alignment horizontal="left"/>
    </xf>
    <xf numFmtId="0" fontId="1" fillId="2" borderId="22" xfId="0" applyFont="1" applyFill="1" applyBorder="1" applyAlignment="1">
      <alignment horizontal="center" vertical="top"/>
    </xf>
    <xf numFmtId="0" fontId="5" fillId="2" borderId="15" xfId="0" applyFont="1" applyFill="1" applyBorder="1" applyAlignment="1">
      <alignment horizontal="left"/>
    </xf>
    <xf numFmtId="14" fontId="0" fillId="0" borderId="1" xfId="0" applyNumberFormat="1" applyFont="1" applyBorder="1" applyAlignment="1">
      <alignment horizontal="center" vertical="center"/>
    </xf>
    <xf numFmtId="0" fontId="0" fillId="0" borderId="1" xfId="0" applyFont="1" applyBorder="1" applyAlignment="1">
      <alignment horizontal="center" wrapText="1"/>
    </xf>
    <xf numFmtId="0" fontId="0" fillId="0" borderId="3" xfId="0" applyFont="1" applyBorder="1" applyAlignment="1">
      <alignment horizontal="center" vertical="center"/>
    </xf>
    <xf numFmtId="0" fontId="0" fillId="2" borderId="6" xfId="0" applyFont="1" applyFill="1" applyBorder="1" applyAlignment="1">
      <alignment horizontal="center" vertical="center"/>
    </xf>
    <xf numFmtId="0" fontId="0" fillId="2" borderId="7" xfId="0" applyFont="1" applyFill="1" applyBorder="1" applyAlignment="1">
      <alignment horizontal="center" vertical="center"/>
    </xf>
    <xf numFmtId="14" fontId="0" fillId="0" borderId="5" xfId="0" applyNumberFormat="1" applyFont="1" applyBorder="1" applyAlignment="1">
      <alignment horizontal="left" vertical="top"/>
    </xf>
    <xf numFmtId="0" fontId="5" fillId="2" borderId="21" xfId="0" applyFont="1" applyFill="1" applyBorder="1" applyAlignment="1">
      <alignment horizontal="left" vertical="top" wrapText="1"/>
    </xf>
    <xf numFmtId="0" fontId="5" fillId="2" borderId="23" xfId="0" applyFont="1" applyFill="1" applyBorder="1" applyAlignment="1">
      <alignment horizontal="left" vertical="top"/>
    </xf>
    <xf numFmtId="0" fontId="1" fillId="2" borderId="24" xfId="0" applyFont="1" applyFill="1" applyBorder="1" applyAlignment="1">
      <alignment horizontal="center" vertical="top"/>
    </xf>
    <xf numFmtId="0" fontId="13" fillId="0" borderId="2" xfId="0" applyFont="1" applyFill="1" applyBorder="1" applyAlignment="1">
      <alignment horizontal="left" vertical="center" wrapText="1"/>
    </xf>
    <xf numFmtId="0" fontId="13" fillId="0" borderId="27" xfId="0" applyFont="1" applyFill="1" applyBorder="1" applyAlignment="1">
      <alignment horizontal="left" vertical="center" wrapText="1"/>
    </xf>
    <xf numFmtId="0" fontId="13" fillId="0" borderId="26" xfId="0" applyFont="1" applyFill="1" applyBorder="1" applyAlignment="1">
      <alignment horizontal="left" vertical="center" wrapText="1"/>
    </xf>
    <xf numFmtId="0" fontId="13" fillId="0" borderId="27" xfId="0" applyFont="1" applyFill="1" applyBorder="1" applyAlignment="1">
      <alignment horizontal="left" vertical="center"/>
    </xf>
    <xf numFmtId="0" fontId="13" fillId="0" borderId="4" xfId="0" applyFont="1" applyFill="1" applyBorder="1" applyAlignment="1">
      <alignment horizontal="left" vertical="center"/>
    </xf>
    <xf numFmtId="0" fontId="13" fillId="0" borderId="2" xfId="0" applyFont="1" applyBorder="1" applyAlignment="1">
      <alignment horizontal="left"/>
    </xf>
    <xf numFmtId="0" fontId="13" fillId="0" borderId="27" xfId="0" applyFont="1" applyBorder="1" applyAlignment="1">
      <alignment horizontal="left"/>
    </xf>
    <xf numFmtId="0" fontId="13" fillId="0" borderId="26" xfId="0" applyFont="1" applyBorder="1" applyAlignment="1">
      <alignment horizontal="left"/>
    </xf>
    <xf numFmtId="0" fontId="13" fillId="0" borderId="4" xfId="0" applyFont="1" applyBorder="1" applyAlignment="1">
      <alignment horizontal="left" wrapText="1"/>
    </xf>
    <xf numFmtId="0" fontId="13" fillId="0" borderId="2" xfId="0" applyFont="1" applyBorder="1" applyAlignment="1">
      <alignment horizontal="left" vertical="center"/>
    </xf>
    <xf numFmtId="0" fontId="13" fillId="0" borderId="27" xfId="0" applyFont="1" applyBorder="1" applyAlignment="1">
      <alignment horizontal="left" vertical="center"/>
    </xf>
    <xf numFmtId="0" fontId="13" fillId="0" borderId="26" xfId="0" applyFont="1" applyBorder="1" applyAlignment="1">
      <alignment horizontal="left" vertical="center"/>
    </xf>
    <xf numFmtId="14" fontId="13" fillId="0" borderId="2" xfId="0" applyNumberFormat="1" applyFont="1" applyFill="1" applyBorder="1" applyAlignment="1">
      <alignment horizontal="center" vertical="center"/>
    </xf>
    <xf numFmtId="0" fontId="13" fillId="0" borderId="26" xfId="0" applyFont="1" applyFill="1" applyBorder="1" applyAlignment="1">
      <alignment horizontal="center" vertical="center"/>
    </xf>
    <xf numFmtId="0" fontId="13" fillId="0" borderId="4" xfId="0" applyFont="1" applyBorder="1" applyAlignment="1">
      <alignment horizontal="left" vertical="center"/>
    </xf>
    <xf numFmtId="0" fontId="0" fillId="0" borderId="2" xfId="0" applyFont="1" applyBorder="1" applyAlignment="1">
      <alignment horizontal="center"/>
    </xf>
    <xf numFmtId="0" fontId="0" fillId="0" borderId="26" xfId="0" applyFont="1" applyBorder="1" applyAlignment="1">
      <alignment horizontal="center"/>
    </xf>
    <xf numFmtId="0" fontId="0" fillId="0" borderId="31" xfId="0" applyFont="1" applyBorder="1" applyAlignment="1">
      <alignment horizontal="center"/>
    </xf>
    <xf numFmtId="0" fontId="0" fillId="0" borderId="32" xfId="0" applyFont="1" applyBorder="1" applyAlignment="1">
      <alignment horizontal="center"/>
    </xf>
    <xf numFmtId="0" fontId="13" fillId="0" borderId="2" xfId="0" applyFont="1" applyBorder="1" applyAlignment="1">
      <alignment horizontal="center" vertical="center"/>
    </xf>
    <xf numFmtId="0" fontId="13" fillId="0" borderId="2" xfId="0" applyFont="1" applyBorder="1" applyAlignment="1">
      <alignment horizontal="center"/>
    </xf>
    <xf numFmtId="0" fontId="13" fillId="0" borderId="26" xfId="0" applyFont="1" applyBorder="1" applyAlignment="1">
      <alignment horizontal="center"/>
    </xf>
    <xf numFmtId="0" fontId="13" fillId="0" borderId="2" xfId="0" applyFont="1" applyBorder="1" applyAlignment="1">
      <alignment horizontal="left" vertical="center" wrapText="1"/>
    </xf>
    <xf numFmtId="0" fontId="13" fillId="0" borderId="27" xfId="0" applyFont="1" applyBorder="1" applyAlignment="1">
      <alignment horizontal="left" vertical="center" wrapText="1"/>
    </xf>
    <xf numFmtId="0" fontId="13" fillId="0" borderId="26" xfId="0" applyFont="1" applyBorder="1" applyAlignment="1">
      <alignment horizontal="left" vertical="center" wrapText="1"/>
    </xf>
    <xf numFmtId="0" fontId="13" fillId="0" borderId="4" xfId="0" applyFont="1" applyBorder="1" applyAlignment="1">
      <alignment horizontal="left" vertical="center" wrapText="1"/>
    </xf>
    <xf numFmtId="0" fontId="13" fillId="0" borderId="27" xfId="0" applyFont="1" applyBorder="1" applyAlignment="1">
      <alignment horizontal="center"/>
    </xf>
    <xf numFmtId="0" fontId="13" fillId="0" borderId="4" xfId="0" applyFont="1" applyBorder="1" applyAlignment="1">
      <alignment horizontal="center"/>
    </xf>
    <xf numFmtId="0" fontId="13" fillId="0" borderId="4" xfId="0" applyFont="1" applyBorder="1" applyAlignment="1">
      <alignment horizontal="left"/>
    </xf>
    <xf numFmtId="0" fontId="0" fillId="0" borderId="33" xfId="0" applyFont="1" applyBorder="1" applyAlignment="1">
      <alignment horizontal="center"/>
    </xf>
    <xf numFmtId="0" fontId="0" fillId="0" borderId="34" xfId="0" applyFont="1" applyBorder="1" applyAlignment="1">
      <alignment horizontal="center"/>
    </xf>
    <xf numFmtId="0" fontId="0" fillId="0" borderId="27" xfId="0" applyFont="1" applyBorder="1" applyAlignment="1">
      <alignment horizontal="center"/>
    </xf>
    <xf numFmtId="0" fontId="0" fillId="0" borderId="4" xfId="0" applyFont="1" applyBorder="1" applyAlignment="1">
      <alignment horizontal="center"/>
    </xf>
  </cellXfs>
  <cellStyles count="4">
    <cellStyle name="Hipervínculo" xfId="3" builtinId="8"/>
    <cellStyle name="Normal" xfId="0" builtinId="0"/>
    <cellStyle name="Normal 2" xfId="2"/>
    <cellStyle name="Porcentaje" xfId="1" builtinId="5"/>
  </cellStyles>
  <dxfs count="0"/>
  <tableStyles count="0" defaultTableStyle="TableStyleMedium2" defaultPivotStyle="PivotStyleLight16"/>
  <colors>
    <mruColors>
      <color rgb="FF6898FC"/>
      <color rgb="FFDCEAFB"/>
      <color rgb="FF0D4379"/>
      <color rgb="FF0F4A8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110288</xdr:colOff>
      <xdr:row>1</xdr:row>
      <xdr:rowOff>251338</xdr:rowOff>
    </xdr:from>
    <xdr:to>
      <xdr:col>3</xdr:col>
      <xdr:colOff>1573129</xdr:colOff>
      <xdr:row>5</xdr:row>
      <xdr:rowOff>126578</xdr:rowOff>
    </xdr:to>
    <xdr:pic>
      <xdr:nvPicPr>
        <xdr:cNvPr id="5" name="Imagen 4">
          <a:extLst>
            <a:ext uri="{FF2B5EF4-FFF2-40B4-BE49-F238E27FC236}">
              <a16:creationId xmlns:a16="http://schemas.microsoft.com/office/drawing/2014/main" xmlns="" id="{02A3702F-475F-4A0B-1C4E-083A5897F9C2}"/>
            </a:ext>
          </a:extLst>
        </xdr:cNvPr>
        <xdr:cNvPicPr>
          <a:picLocks noChangeAspect="1"/>
        </xdr:cNvPicPr>
      </xdr:nvPicPr>
      <xdr:blipFill>
        <a:blip xmlns:r="http://schemas.openxmlformats.org/officeDocument/2006/relationships" r:embed="rId1"/>
        <a:stretch>
          <a:fillRect/>
        </a:stretch>
      </xdr:blipFill>
      <xdr:spPr>
        <a:xfrm>
          <a:off x="110288" y="441838"/>
          <a:ext cx="4329866" cy="72296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mgarzonp/Documents/Seguimiento%20calidad%20peticiones/Septiembre_2022/Seguimiento%20calidad%20de%20peticiones_septiembre.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rmato"/>
      <sheetName val="Instrucciones"/>
      <sheetName val="Despacho Ministro"/>
      <sheetName val="Viceministro"/>
      <sheetName val="Recursos y herramientas"/>
      <sheetName val="Posicionamiento"/>
      <sheetName val="Jurídica"/>
      <sheetName val="Control interno"/>
      <sheetName val="Secretaría General"/>
      <sheetName val="IVC"/>
      <sheetName val="Hoja2"/>
    </sheetNames>
    <sheetDataSet>
      <sheetData sheetId="0">
        <row r="7">
          <cell r="S7">
            <v>1449</v>
          </cell>
        </row>
      </sheetData>
      <sheetData sheetId="1"/>
      <sheetData sheetId="2"/>
      <sheetData sheetId="3"/>
      <sheetData sheetId="4"/>
      <sheetData sheetId="5"/>
      <sheetData sheetId="6"/>
      <sheetData sheetId="7"/>
      <sheetData sheetId="8"/>
      <sheetData sheetId="9"/>
      <sheetData sheetId="10"/>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s://www.mindeporte.gov.co/atencion-servicio-ciudadania/politica-institucional-atencion-servicio-ciudadania/foros-consultas-ciudadanas/foros-consultas-ciudadanas-abiertas/modificacion-agenda-regulatoria-2023" TargetMode="External"/><Relationship Id="rId5" Type="http://schemas.openxmlformats.org/officeDocument/2006/relationships/comments" Target="../comments1.xml"/><Relationship Id="rId4"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P41"/>
  <sheetViews>
    <sheetView tabSelected="1" view="pageBreakPreview" zoomScale="60" zoomScaleNormal="100" zoomScalePageLayoutView="68" workbookViewId="0">
      <selection activeCell="R19" sqref="R19"/>
    </sheetView>
  </sheetViews>
  <sheetFormatPr baseColWidth="10" defaultColWidth="10.625" defaultRowHeight="15.75" x14ac:dyDescent="0.25"/>
  <cols>
    <col min="1" max="1" width="10.625" style="22"/>
    <col min="2" max="2" width="10.625" style="10"/>
    <col min="3" max="3" width="15.625" style="10" customWidth="1"/>
    <col min="4" max="4" width="29.25" style="10" customWidth="1"/>
    <col min="5" max="9" width="10.625" style="10"/>
    <col min="10" max="10" width="11.625" style="10" customWidth="1"/>
    <col min="11" max="15" width="10.625" style="10"/>
    <col min="16" max="16" width="23.75" style="10" customWidth="1"/>
    <col min="17" max="16384" width="10.625" style="10"/>
  </cols>
  <sheetData>
    <row r="1" spans="1:16" ht="16.5" thickBot="1" x14ac:dyDescent="0.3"/>
    <row r="2" spans="1:16" ht="16.5" thickBot="1" x14ac:dyDescent="0.3">
      <c r="A2" s="69"/>
      <c r="B2" s="70"/>
      <c r="C2" s="70"/>
      <c r="D2" s="71"/>
      <c r="E2" s="78" t="s">
        <v>8</v>
      </c>
      <c r="F2" s="78"/>
      <c r="G2" s="78"/>
      <c r="H2" s="78"/>
      <c r="I2" s="78"/>
      <c r="J2" s="78"/>
      <c r="K2" s="78"/>
      <c r="L2" s="78"/>
      <c r="M2" s="78"/>
      <c r="N2" s="78"/>
      <c r="O2" s="11"/>
      <c r="P2" s="12" t="s">
        <v>9</v>
      </c>
    </row>
    <row r="3" spans="1:16" x14ac:dyDescent="0.25">
      <c r="A3" s="72"/>
      <c r="B3" s="73"/>
      <c r="C3" s="73"/>
      <c r="D3" s="74"/>
      <c r="E3" s="13"/>
      <c r="F3" s="13"/>
      <c r="G3" s="13"/>
      <c r="H3" s="13"/>
      <c r="I3" s="13"/>
      <c r="J3" s="13"/>
      <c r="K3" s="13"/>
      <c r="L3" s="13"/>
      <c r="M3" s="13"/>
      <c r="N3" s="13"/>
      <c r="O3" s="13"/>
      <c r="P3" s="14" t="s">
        <v>10</v>
      </c>
    </row>
    <row r="4" spans="1:16" ht="16.5" thickBot="1" x14ac:dyDescent="0.3">
      <c r="A4" s="72"/>
      <c r="B4" s="73"/>
      <c r="C4" s="73"/>
      <c r="D4" s="74"/>
      <c r="E4" s="79" t="s">
        <v>11</v>
      </c>
      <c r="F4" s="79"/>
      <c r="G4" s="79"/>
      <c r="H4" s="79"/>
      <c r="I4" s="79"/>
      <c r="J4" s="79"/>
      <c r="K4" s="79"/>
      <c r="L4" s="79"/>
      <c r="M4" s="79"/>
      <c r="N4" s="79"/>
      <c r="O4" s="15"/>
      <c r="P4" s="16" t="s">
        <v>87</v>
      </c>
    </row>
    <row r="5" spans="1:16" x14ac:dyDescent="0.25">
      <c r="A5" s="72"/>
      <c r="B5" s="73"/>
      <c r="C5" s="73"/>
      <c r="D5" s="74"/>
      <c r="E5" s="80" t="s">
        <v>12</v>
      </c>
      <c r="F5" s="78"/>
      <c r="G5" s="78"/>
      <c r="H5" s="78"/>
      <c r="I5" s="78"/>
      <c r="J5" s="78"/>
      <c r="K5" s="78"/>
      <c r="L5" s="78"/>
      <c r="M5" s="78"/>
      <c r="N5" s="78"/>
      <c r="O5" s="11"/>
      <c r="P5" s="87" t="s">
        <v>88</v>
      </c>
    </row>
    <row r="6" spans="1:16" ht="16.5" thickBot="1" x14ac:dyDescent="0.3">
      <c r="A6" s="75"/>
      <c r="B6" s="76"/>
      <c r="C6" s="76"/>
      <c r="D6" s="77"/>
      <c r="E6" s="89" t="s">
        <v>24</v>
      </c>
      <c r="F6" s="79"/>
      <c r="G6" s="79"/>
      <c r="H6" s="79"/>
      <c r="I6" s="79"/>
      <c r="J6" s="79"/>
      <c r="K6" s="79"/>
      <c r="L6" s="79"/>
      <c r="M6" s="79"/>
      <c r="N6" s="79"/>
      <c r="O6" s="15"/>
      <c r="P6" s="88"/>
    </row>
    <row r="7" spans="1:16" ht="5.25" customHeight="1" x14ac:dyDescent="0.25"/>
    <row r="8" spans="1:16" ht="34.5" customHeight="1" x14ac:dyDescent="0.25">
      <c r="A8" s="64" t="s">
        <v>17</v>
      </c>
      <c r="B8" s="64"/>
      <c r="C8" s="64"/>
      <c r="D8" s="64"/>
      <c r="E8" s="60" t="s">
        <v>119</v>
      </c>
      <c r="F8" s="61"/>
      <c r="G8" s="61"/>
      <c r="H8" s="61"/>
      <c r="I8" s="61"/>
      <c r="J8" s="61"/>
      <c r="K8" s="61"/>
      <c r="L8" s="61"/>
      <c r="M8" s="61"/>
      <c r="N8" s="61"/>
      <c r="O8" s="61"/>
      <c r="P8" s="61"/>
    </row>
    <row r="9" spans="1:16" x14ac:dyDescent="0.25">
      <c r="A9" s="43" t="s">
        <v>7</v>
      </c>
      <c r="B9" s="43"/>
      <c r="C9" s="43"/>
      <c r="D9" s="43"/>
      <c r="E9" s="40" t="s">
        <v>123</v>
      </c>
      <c r="F9" s="40"/>
      <c r="G9" s="40"/>
      <c r="H9" s="40"/>
      <c r="I9" s="40"/>
      <c r="J9" s="40"/>
      <c r="K9" s="40"/>
      <c r="L9" s="40"/>
      <c r="M9" s="40"/>
      <c r="N9" s="40"/>
      <c r="O9" s="40"/>
      <c r="P9" s="40"/>
    </row>
    <row r="10" spans="1:16" x14ac:dyDescent="0.25">
      <c r="A10" s="62" t="s">
        <v>16</v>
      </c>
      <c r="B10" s="62"/>
      <c r="C10" s="62"/>
      <c r="D10" s="62"/>
      <c r="E10" s="63" t="s">
        <v>124</v>
      </c>
      <c r="F10" s="63"/>
      <c r="G10" s="63"/>
      <c r="H10" s="63"/>
      <c r="I10" s="63"/>
      <c r="J10" s="63"/>
      <c r="K10" s="63"/>
      <c r="L10" s="63"/>
      <c r="M10" s="63"/>
      <c r="N10" s="63"/>
      <c r="O10" s="63"/>
      <c r="P10" s="63"/>
    </row>
    <row r="11" spans="1:16" ht="16.5" thickBot="1" x14ac:dyDescent="0.3">
      <c r="A11" s="62" t="s">
        <v>86</v>
      </c>
      <c r="B11" s="62"/>
      <c r="C11" s="62"/>
      <c r="D11" s="62"/>
      <c r="E11" s="86">
        <v>45007</v>
      </c>
      <c r="F11" s="63"/>
      <c r="G11" s="63"/>
      <c r="H11" s="63"/>
      <c r="I11" s="63"/>
      <c r="J11" s="63"/>
      <c r="K11" s="63"/>
      <c r="L11" s="63"/>
      <c r="M11" s="63"/>
      <c r="N11" s="63"/>
      <c r="O11" s="63"/>
      <c r="P11" s="63"/>
    </row>
    <row r="12" spans="1:16" ht="24" customHeight="1" thickBot="1" x14ac:dyDescent="0.4">
      <c r="A12" s="27" t="s">
        <v>0</v>
      </c>
      <c r="B12" s="28"/>
      <c r="C12" s="28"/>
      <c r="D12" s="28"/>
      <c r="E12" s="28"/>
      <c r="F12" s="28"/>
      <c r="G12" s="28"/>
      <c r="H12" s="28"/>
      <c r="I12" s="28"/>
      <c r="J12" s="28"/>
      <c r="K12" s="28"/>
      <c r="L12" s="28"/>
      <c r="M12" s="28"/>
      <c r="N12" s="28"/>
      <c r="O12" s="28"/>
      <c r="P12" s="29"/>
    </row>
    <row r="13" spans="1:16" x14ac:dyDescent="0.25">
      <c r="A13" s="84" t="s">
        <v>13</v>
      </c>
      <c r="B13" s="85"/>
      <c r="C13" s="85"/>
      <c r="D13" s="66"/>
      <c r="E13" s="66"/>
      <c r="F13" s="66"/>
      <c r="G13" s="66"/>
      <c r="H13" s="65" t="s">
        <v>14</v>
      </c>
      <c r="I13" s="65"/>
      <c r="J13" s="65"/>
      <c r="K13" s="66"/>
      <c r="L13" s="66"/>
      <c r="M13" s="66"/>
      <c r="N13" s="66"/>
      <c r="O13" s="66"/>
      <c r="P13" s="67"/>
    </row>
    <row r="14" spans="1:16" ht="33.6" customHeight="1" x14ac:dyDescent="0.25">
      <c r="A14" s="83" t="s">
        <v>18</v>
      </c>
      <c r="B14" s="43"/>
      <c r="C14" s="43"/>
      <c r="D14" s="26">
        <v>44967</v>
      </c>
      <c r="E14" s="43" t="s">
        <v>19</v>
      </c>
      <c r="F14" s="43"/>
      <c r="G14" s="43"/>
      <c r="H14" s="81">
        <v>44988</v>
      </c>
      <c r="I14" s="43"/>
      <c r="J14" s="43"/>
      <c r="K14" s="82" t="s">
        <v>20</v>
      </c>
      <c r="L14" s="82"/>
      <c r="M14" s="82"/>
      <c r="N14" s="44" t="s">
        <v>122</v>
      </c>
      <c r="O14" s="44"/>
      <c r="P14" s="68"/>
    </row>
    <row r="15" spans="1:16" ht="36" customHeight="1" x14ac:dyDescent="0.25">
      <c r="A15" s="37" t="s">
        <v>21</v>
      </c>
      <c r="B15" s="38"/>
      <c r="C15" s="38"/>
      <c r="D15" s="30" t="s">
        <v>120</v>
      </c>
      <c r="E15" s="31"/>
      <c r="F15" s="31"/>
      <c r="G15" s="31"/>
      <c r="H15" s="31"/>
      <c r="I15" s="31"/>
      <c r="J15" s="31"/>
      <c r="K15" s="31"/>
      <c r="L15" s="31"/>
      <c r="M15" s="31"/>
      <c r="N15" s="31"/>
      <c r="O15" s="31"/>
      <c r="P15" s="32"/>
    </row>
    <row r="16" spans="1:16" ht="33.950000000000003" customHeight="1" thickBot="1" x14ac:dyDescent="0.3">
      <c r="A16" s="33" t="s">
        <v>22</v>
      </c>
      <c r="B16" s="34"/>
      <c r="C16" s="34"/>
      <c r="D16" s="35" t="s">
        <v>121</v>
      </c>
      <c r="E16" s="35"/>
      <c r="F16" s="35"/>
      <c r="G16" s="35"/>
      <c r="H16" s="34" t="s">
        <v>6</v>
      </c>
      <c r="I16" s="34"/>
      <c r="J16" s="34"/>
      <c r="K16" s="35" t="s">
        <v>121</v>
      </c>
      <c r="L16" s="35"/>
      <c r="M16" s="35"/>
      <c r="N16" s="35"/>
      <c r="O16" s="35"/>
      <c r="P16" s="36"/>
    </row>
    <row r="17" spans="1:16" ht="21.75" thickBot="1" x14ac:dyDescent="0.4">
      <c r="A17" s="27" t="s">
        <v>23</v>
      </c>
      <c r="B17" s="28"/>
      <c r="C17" s="28"/>
      <c r="D17" s="28"/>
      <c r="E17" s="28"/>
      <c r="F17" s="28"/>
      <c r="G17" s="28"/>
      <c r="H17" s="28"/>
      <c r="I17" s="28"/>
      <c r="J17" s="28"/>
      <c r="K17" s="28"/>
      <c r="L17" s="28"/>
      <c r="M17" s="28"/>
      <c r="N17" s="28"/>
      <c r="O17" s="28"/>
      <c r="P17" s="29"/>
    </row>
    <row r="18" spans="1:16" x14ac:dyDescent="0.25">
      <c r="A18" s="41" t="s">
        <v>27</v>
      </c>
      <c r="B18" s="42"/>
      <c r="C18" s="42"/>
      <c r="D18" s="50">
        <v>12</v>
      </c>
      <c r="E18" s="50"/>
      <c r="F18" s="50"/>
      <c r="G18" s="50"/>
      <c r="H18" s="50"/>
      <c r="I18" s="50"/>
      <c r="J18" s="50"/>
      <c r="K18" s="50"/>
      <c r="L18" s="50"/>
      <c r="M18" s="50"/>
      <c r="N18" s="50"/>
      <c r="O18" s="50"/>
      <c r="P18" s="51"/>
    </row>
    <row r="19" spans="1:16" x14ac:dyDescent="0.25">
      <c r="A19" s="39" t="s">
        <v>25</v>
      </c>
      <c r="B19" s="40"/>
      <c r="C19" s="40"/>
      <c r="D19" s="44">
        <v>12</v>
      </c>
      <c r="E19" s="44"/>
      <c r="F19" s="44"/>
      <c r="G19" s="44"/>
      <c r="H19" s="43" t="s">
        <v>28</v>
      </c>
      <c r="I19" s="43"/>
      <c r="J19" s="43"/>
      <c r="K19" s="46">
        <f>D20/D19</f>
        <v>0.25</v>
      </c>
      <c r="L19" s="46"/>
      <c r="M19" s="46"/>
      <c r="N19" s="46"/>
      <c r="O19" s="46"/>
      <c r="P19" s="47"/>
    </row>
    <row r="20" spans="1:16" ht="16.5" thickBot="1" x14ac:dyDescent="0.3">
      <c r="A20" s="52" t="s">
        <v>26</v>
      </c>
      <c r="B20" s="53"/>
      <c r="C20" s="53"/>
      <c r="D20" s="45">
        <v>3</v>
      </c>
      <c r="E20" s="45"/>
      <c r="F20" s="45"/>
      <c r="G20" s="45"/>
      <c r="H20" s="35"/>
      <c r="I20" s="35"/>
      <c r="J20" s="35"/>
      <c r="K20" s="48"/>
      <c r="L20" s="48"/>
      <c r="M20" s="48"/>
      <c r="N20" s="48"/>
      <c r="O20" s="48"/>
      <c r="P20" s="49"/>
    </row>
    <row r="21" spans="1:16" ht="29.25" customHeight="1" thickBot="1" x14ac:dyDescent="0.4">
      <c r="A21" s="27" t="s">
        <v>1</v>
      </c>
      <c r="B21" s="28"/>
      <c r="C21" s="28"/>
      <c r="D21" s="28"/>
      <c r="E21" s="28"/>
      <c r="F21" s="28"/>
      <c r="G21" s="28"/>
      <c r="H21" s="28"/>
      <c r="I21" s="28"/>
      <c r="J21" s="28"/>
      <c r="K21" s="28"/>
      <c r="L21" s="28"/>
      <c r="M21" s="28"/>
      <c r="N21" s="28"/>
      <c r="O21" s="28"/>
      <c r="P21" s="29"/>
    </row>
    <row r="22" spans="1:16" x14ac:dyDescent="0.25">
      <c r="A22" s="23" t="s">
        <v>2</v>
      </c>
      <c r="B22" s="56" t="s">
        <v>29</v>
      </c>
      <c r="C22" s="56"/>
      <c r="D22" s="18" t="s">
        <v>3</v>
      </c>
      <c r="E22" s="66" t="s">
        <v>4</v>
      </c>
      <c r="F22" s="66"/>
      <c r="G22" s="66"/>
      <c r="H22" s="66"/>
      <c r="I22" s="66"/>
      <c r="J22" s="66"/>
      <c r="K22" s="66" t="s">
        <v>5</v>
      </c>
      <c r="L22" s="66"/>
      <c r="M22" s="66"/>
      <c r="N22" s="66"/>
      <c r="O22" s="66"/>
      <c r="P22" s="67"/>
    </row>
    <row r="23" spans="1:16" s="8" customFormat="1" ht="225" customHeight="1" x14ac:dyDescent="0.25">
      <c r="A23" s="9">
        <v>1</v>
      </c>
      <c r="B23" s="102">
        <v>44967</v>
      </c>
      <c r="C23" s="103"/>
      <c r="D23" s="7" t="s">
        <v>90</v>
      </c>
      <c r="E23" s="90" t="s">
        <v>91</v>
      </c>
      <c r="F23" s="91"/>
      <c r="G23" s="91"/>
      <c r="H23" s="91"/>
      <c r="I23" s="91"/>
      <c r="J23" s="92"/>
      <c r="K23" s="90" t="s">
        <v>113</v>
      </c>
      <c r="L23" s="93"/>
      <c r="M23" s="93"/>
      <c r="N23" s="93"/>
      <c r="O23" s="93"/>
      <c r="P23" s="94"/>
    </row>
    <row r="24" spans="1:16" ht="64.5" customHeight="1" x14ac:dyDescent="0.25">
      <c r="A24" s="21">
        <v>2</v>
      </c>
      <c r="B24" s="54">
        <v>44970</v>
      </c>
      <c r="C24" s="55"/>
      <c r="D24" s="7" t="s">
        <v>102</v>
      </c>
      <c r="E24" s="57" t="s">
        <v>92</v>
      </c>
      <c r="F24" s="58"/>
      <c r="G24" s="58"/>
      <c r="H24" s="58"/>
      <c r="I24" s="58"/>
      <c r="J24" s="59"/>
      <c r="K24" s="57" t="s">
        <v>115</v>
      </c>
      <c r="L24" s="58"/>
      <c r="M24" s="58"/>
      <c r="N24" s="58"/>
      <c r="O24" s="58"/>
      <c r="P24" s="98"/>
    </row>
    <row r="25" spans="1:16" ht="124.5" customHeight="1" x14ac:dyDescent="0.25">
      <c r="A25" s="21">
        <v>3</v>
      </c>
      <c r="B25" s="54">
        <v>44973</v>
      </c>
      <c r="C25" s="55"/>
      <c r="D25" s="7" t="s">
        <v>103</v>
      </c>
      <c r="E25" s="57" t="s">
        <v>93</v>
      </c>
      <c r="F25" s="58"/>
      <c r="G25" s="58"/>
      <c r="H25" s="58"/>
      <c r="I25" s="58"/>
      <c r="J25" s="59"/>
      <c r="K25" s="99" t="s">
        <v>118</v>
      </c>
      <c r="L25" s="100"/>
      <c r="M25" s="100"/>
      <c r="N25" s="100"/>
      <c r="O25" s="100"/>
      <c r="P25" s="104"/>
    </row>
    <row r="26" spans="1:16" ht="33.6" customHeight="1" x14ac:dyDescent="0.25">
      <c r="A26" s="21">
        <v>4</v>
      </c>
      <c r="B26" s="54">
        <v>44975</v>
      </c>
      <c r="C26" s="55"/>
      <c r="D26" s="7" t="s">
        <v>104</v>
      </c>
      <c r="E26" s="99" t="s">
        <v>94</v>
      </c>
      <c r="F26" s="100"/>
      <c r="G26" s="100"/>
      <c r="H26" s="100"/>
      <c r="I26" s="100"/>
      <c r="J26" s="101"/>
      <c r="K26" s="57" t="s">
        <v>115</v>
      </c>
      <c r="L26" s="58"/>
      <c r="M26" s="58"/>
      <c r="N26" s="58"/>
      <c r="O26" s="58"/>
      <c r="P26" s="98"/>
    </row>
    <row r="27" spans="1:16" ht="152.25" customHeight="1" x14ac:dyDescent="0.25">
      <c r="A27" s="21">
        <v>5</v>
      </c>
      <c r="B27" s="54">
        <v>44976</v>
      </c>
      <c r="C27" s="55"/>
      <c r="D27" s="7" t="s">
        <v>105</v>
      </c>
      <c r="E27" s="112" t="s">
        <v>95</v>
      </c>
      <c r="F27" s="113"/>
      <c r="G27" s="113"/>
      <c r="H27" s="113"/>
      <c r="I27" s="113"/>
      <c r="J27" s="114"/>
      <c r="K27" s="57" t="s">
        <v>114</v>
      </c>
      <c r="L27" s="96"/>
      <c r="M27" s="96"/>
      <c r="N27" s="96"/>
      <c r="O27" s="96"/>
      <c r="P27" s="118"/>
    </row>
    <row r="28" spans="1:16" ht="27.95" customHeight="1" x14ac:dyDescent="0.25">
      <c r="A28" s="21">
        <v>6</v>
      </c>
      <c r="B28" s="54">
        <v>44976</v>
      </c>
      <c r="C28" s="55"/>
      <c r="D28" s="7" t="s">
        <v>106</v>
      </c>
      <c r="E28" s="99" t="s">
        <v>96</v>
      </c>
      <c r="F28" s="100"/>
      <c r="G28" s="100"/>
      <c r="H28" s="100"/>
      <c r="I28" s="100"/>
      <c r="J28" s="101"/>
      <c r="K28" s="57" t="s">
        <v>115</v>
      </c>
      <c r="L28" s="58"/>
      <c r="M28" s="58"/>
      <c r="N28" s="58"/>
      <c r="O28" s="58"/>
      <c r="P28" s="98"/>
    </row>
    <row r="29" spans="1:16" ht="25.5" customHeight="1" x14ac:dyDescent="0.25">
      <c r="A29" s="21">
        <v>7</v>
      </c>
      <c r="B29" s="54">
        <v>44976</v>
      </c>
      <c r="C29" s="55"/>
      <c r="D29" s="7" t="s">
        <v>107</v>
      </c>
      <c r="E29" s="99" t="s">
        <v>97</v>
      </c>
      <c r="F29" s="100"/>
      <c r="G29" s="100"/>
      <c r="H29" s="100"/>
      <c r="I29" s="100"/>
      <c r="J29" s="101"/>
      <c r="K29" s="57" t="s">
        <v>115</v>
      </c>
      <c r="L29" s="58"/>
      <c r="M29" s="58"/>
      <c r="N29" s="58"/>
      <c r="O29" s="58"/>
      <c r="P29" s="98"/>
    </row>
    <row r="30" spans="1:16" ht="88.5" customHeight="1" x14ac:dyDescent="0.25">
      <c r="A30" s="21">
        <v>8</v>
      </c>
      <c r="B30" s="54">
        <v>44977</v>
      </c>
      <c r="C30" s="55"/>
      <c r="D30" s="7" t="s">
        <v>108</v>
      </c>
      <c r="E30" s="57" t="s">
        <v>116</v>
      </c>
      <c r="F30" s="58"/>
      <c r="G30" s="58"/>
      <c r="H30" s="58"/>
      <c r="I30" s="58"/>
      <c r="J30" s="59"/>
      <c r="K30" s="112" t="s">
        <v>115</v>
      </c>
      <c r="L30" s="113"/>
      <c r="M30" s="113"/>
      <c r="N30" s="113"/>
      <c r="O30" s="113"/>
      <c r="P30" s="115"/>
    </row>
    <row r="31" spans="1:16" ht="129" customHeight="1" x14ac:dyDescent="0.25">
      <c r="A31" s="21">
        <v>9</v>
      </c>
      <c r="B31" s="54">
        <v>44977</v>
      </c>
      <c r="C31" s="55"/>
      <c r="D31" s="7" t="s">
        <v>109</v>
      </c>
      <c r="E31" s="112" t="s">
        <v>98</v>
      </c>
      <c r="F31" s="113"/>
      <c r="G31" s="113"/>
      <c r="H31" s="113"/>
      <c r="I31" s="113"/>
      <c r="J31" s="114"/>
      <c r="K31" s="112" t="s">
        <v>117</v>
      </c>
      <c r="L31" s="113"/>
      <c r="M31" s="113"/>
      <c r="N31" s="113"/>
      <c r="O31" s="113"/>
      <c r="P31" s="115"/>
    </row>
    <row r="32" spans="1:16" ht="29.1" customHeight="1" x14ac:dyDescent="0.25">
      <c r="A32" s="21">
        <v>10</v>
      </c>
      <c r="B32" s="109"/>
      <c r="C32" s="55"/>
      <c r="D32" s="7" t="s">
        <v>110</v>
      </c>
      <c r="E32" s="95" t="s">
        <v>99</v>
      </c>
      <c r="F32" s="96"/>
      <c r="G32" s="96"/>
      <c r="H32" s="96"/>
      <c r="I32" s="96"/>
      <c r="J32" s="97"/>
      <c r="K32" s="112" t="s">
        <v>115</v>
      </c>
      <c r="L32" s="113"/>
      <c r="M32" s="113"/>
      <c r="N32" s="113"/>
      <c r="O32" s="113"/>
      <c r="P32" s="115"/>
    </row>
    <row r="33" spans="1:16" ht="63" customHeight="1" x14ac:dyDescent="0.25">
      <c r="A33" s="21">
        <v>11</v>
      </c>
      <c r="B33" s="54">
        <v>44978</v>
      </c>
      <c r="C33" s="55"/>
      <c r="D33" s="7" t="s">
        <v>111</v>
      </c>
      <c r="E33" s="57" t="s">
        <v>100</v>
      </c>
      <c r="F33" s="58"/>
      <c r="G33" s="58"/>
      <c r="H33" s="58"/>
      <c r="I33" s="58"/>
      <c r="J33" s="59"/>
      <c r="K33" s="112" t="s">
        <v>115</v>
      </c>
      <c r="L33" s="113"/>
      <c r="M33" s="113"/>
      <c r="N33" s="113"/>
      <c r="O33" s="113"/>
      <c r="P33" s="115"/>
    </row>
    <row r="34" spans="1:16" ht="103.5" customHeight="1" x14ac:dyDescent="0.25">
      <c r="A34" s="21">
        <v>12</v>
      </c>
      <c r="B34" s="54">
        <v>44980</v>
      </c>
      <c r="C34" s="55"/>
      <c r="D34" s="7" t="s">
        <v>112</v>
      </c>
      <c r="E34" s="57" t="s">
        <v>101</v>
      </c>
      <c r="F34" s="58"/>
      <c r="G34" s="58"/>
      <c r="H34" s="58"/>
      <c r="I34" s="58"/>
      <c r="J34" s="59"/>
      <c r="K34" s="112" t="s">
        <v>115</v>
      </c>
      <c r="L34" s="113"/>
      <c r="M34" s="113"/>
      <c r="N34" s="113"/>
      <c r="O34" s="113"/>
      <c r="P34" s="115"/>
    </row>
    <row r="35" spans="1:16" x14ac:dyDescent="0.25">
      <c r="A35" s="21"/>
      <c r="B35" s="110"/>
      <c r="C35" s="111"/>
      <c r="D35" s="20"/>
      <c r="E35" s="110"/>
      <c r="F35" s="116"/>
      <c r="G35" s="116"/>
      <c r="H35" s="116"/>
      <c r="I35" s="116"/>
      <c r="J35" s="111"/>
      <c r="K35" s="110"/>
      <c r="L35" s="116"/>
      <c r="M35" s="116"/>
      <c r="N35" s="116"/>
      <c r="O35" s="116"/>
      <c r="P35" s="117"/>
    </row>
    <row r="36" spans="1:16" x14ac:dyDescent="0.25">
      <c r="A36" s="21"/>
      <c r="B36" s="110"/>
      <c r="C36" s="111"/>
      <c r="D36" s="20"/>
      <c r="E36" s="110"/>
      <c r="F36" s="116"/>
      <c r="G36" s="116"/>
      <c r="H36" s="116"/>
      <c r="I36" s="116"/>
      <c r="J36" s="111"/>
      <c r="K36" s="110"/>
      <c r="L36" s="116"/>
      <c r="M36" s="116"/>
      <c r="N36" s="116"/>
      <c r="O36" s="116"/>
      <c r="P36" s="117"/>
    </row>
    <row r="37" spans="1:16" x14ac:dyDescent="0.25">
      <c r="A37" s="21"/>
      <c r="B37" s="110"/>
      <c r="C37" s="111"/>
      <c r="D37" s="20"/>
      <c r="E37" s="110"/>
      <c r="F37" s="116"/>
      <c r="G37" s="116"/>
      <c r="H37" s="116"/>
      <c r="I37" s="116"/>
      <c r="J37" s="111"/>
      <c r="K37" s="110"/>
      <c r="L37" s="116"/>
      <c r="M37" s="116"/>
      <c r="N37" s="116"/>
      <c r="O37" s="116"/>
      <c r="P37" s="117"/>
    </row>
    <row r="38" spans="1:16" x14ac:dyDescent="0.25">
      <c r="A38" s="24"/>
      <c r="B38" s="105"/>
      <c r="C38" s="106"/>
      <c r="D38" s="17"/>
      <c r="E38" s="105"/>
      <c r="F38" s="121"/>
      <c r="G38" s="121"/>
      <c r="H38" s="121"/>
      <c r="I38" s="121"/>
      <c r="J38" s="106"/>
      <c r="K38" s="105"/>
      <c r="L38" s="121"/>
      <c r="M38" s="121"/>
      <c r="N38" s="121"/>
      <c r="O38" s="121"/>
      <c r="P38" s="122"/>
    </row>
    <row r="39" spans="1:16" x14ac:dyDescent="0.25">
      <c r="A39" s="24"/>
      <c r="B39" s="105"/>
      <c r="C39" s="106"/>
      <c r="D39" s="17"/>
      <c r="E39" s="105"/>
      <c r="F39" s="121"/>
      <c r="G39" s="121"/>
      <c r="H39" s="121"/>
      <c r="I39" s="121"/>
      <c r="J39" s="106"/>
      <c r="K39" s="105"/>
      <c r="L39" s="121"/>
      <c r="M39" s="121"/>
      <c r="N39" s="121"/>
      <c r="O39" s="121"/>
      <c r="P39" s="122"/>
    </row>
    <row r="40" spans="1:16" x14ac:dyDescent="0.25">
      <c r="A40" s="24"/>
      <c r="B40" s="105"/>
      <c r="C40" s="106"/>
      <c r="D40" s="17"/>
      <c r="E40" s="105"/>
      <c r="F40" s="121"/>
      <c r="G40" s="121"/>
      <c r="H40" s="121"/>
      <c r="I40" s="121"/>
      <c r="J40" s="106"/>
      <c r="K40" s="105"/>
      <c r="L40" s="121"/>
      <c r="M40" s="121"/>
      <c r="N40" s="121"/>
      <c r="O40" s="121"/>
      <c r="P40" s="122"/>
    </row>
    <row r="41" spans="1:16" ht="16.5" thickBot="1" x14ac:dyDescent="0.3">
      <c r="A41" s="25"/>
      <c r="B41" s="107"/>
      <c r="C41" s="108"/>
      <c r="D41" s="19"/>
      <c r="E41" s="107"/>
      <c r="F41" s="119"/>
      <c r="G41" s="119"/>
      <c r="H41" s="119"/>
      <c r="I41" s="119"/>
      <c r="J41" s="108"/>
      <c r="K41" s="107"/>
      <c r="L41" s="119"/>
      <c r="M41" s="119"/>
      <c r="N41" s="119"/>
      <c r="O41" s="119"/>
      <c r="P41" s="120"/>
    </row>
  </sheetData>
  <protectedRanges>
    <protectedRange sqref="H13 A13" name="Rango3"/>
    <protectedRange sqref="B13" name="Rango3_1"/>
  </protectedRanges>
  <mergeCells count="100">
    <mergeCell ref="E37:J37"/>
    <mergeCell ref="K37:P37"/>
    <mergeCell ref="E41:J41"/>
    <mergeCell ref="K41:P41"/>
    <mergeCell ref="E38:J38"/>
    <mergeCell ref="K38:P38"/>
    <mergeCell ref="E39:J39"/>
    <mergeCell ref="K39:P39"/>
    <mergeCell ref="E40:J40"/>
    <mergeCell ref="K40:P40"/>
    <mergeCell ref="E27:J27"/>
    <mergeCell ref="K27:P27"/>
    <mergeCell ref="E29:J29"/>
    <mergeCell ref="K29:P29"/>
    <mergeCell ref="E30:J30"/>
    <mergeCell ref="K30:P30"/>
    <mergeCell ref="E28:J28"/>
    <mergeCell ref="K28:P28"/>
    <mergeCell ref="E34:J34"/>
    <mergeCell ref="K34:P34"/>
    <mergeCell ref="E35:J35"/>
    <mergeCell ref="K35:P35"/>
    <mergeCell ref="E36:J36"/>
    <mergeCell ref="K36:P36"/>
    <mergeCell ref="E31:J31"/>
    <mergeCell ref="K31:P31"/>
    <mergeCell ref="E32:J32"/>
    <mergeCell ref="K32:P32"/>
    <mergeCell ref="E33:J33"/>
    <mergeCell ref="K33:P33"/>
    <mergeCell ref="B39:C39"/>
    <mergeCell ref="B40:C40"/>
    <mergeCell ref="B41:C41"/>
    <mergeCell ref="B30:C30"/>
    <mergeCell ref="B31:C31"/>
    <mergeCell ref="B32:C32"/>
    <mergeCell ref="B33:C33"/>
    <mergeCell ref="B34:C34"/>
    <mergeCell ref="B35:C35"/>
    <mergeCell ref="B36:C36"/>
    <mergeCell ref="B37:C37"/>
    <mergeCell ref="B38:C38"/>
    <mergeCell ref="K22:P22"/>
    <mergeCell ref="E22:J22"/>
    <mergeCell ref="B23:C23"/>
    <mergeCell ref="B24:C24"/>
    <mergeCell ref="B25:C25"/>
    <mergeCell ref="K25:P25"/>
    <mergeCell ref="B26:C26"/>
    <mergeCell ref="E23:J23"/>
    <mergeCell ref="K23:P23"/>
    <mergeCell ref="E24:J24"/>
    <mergeCell ref="K24:P24"/>
    <mergeCell ref="E26:J26"/>
    <mergeCell ref="K26:P26"/>
    <mergeCell ref="A2:D6"/>
    <mergeCell ref="E2:N2"/>
    <mergeCell ref="E4:N4"/>
    <mergeCell ref="E5:N5"/>
    <mergeCell ref="H14:J14"/>
    <mergeCell ref="K14:M14"/>
    <mergeCell ref="A14:C14"/>
    <mergeCell ref="A13:C13"/>
    <mergeCell ref="A11:D11"/>
    <mergeCell ref="E11:P11"/>
    <mergeCell ref="P5:P6"/>
    <mergeCell ref="E6:N6"/>
    <mergeCell ref="D13:G13"/>
    <mergeCell ref="B28:C28"/>
    <mergeCell ref="B29:C29"/>
    <mergeCell ref="B22:C22"/>
    <mergeCell ref="E25:J25"/>
    <mergeCell ref="E8:P8"/>
    <mergeCell ref="E9:P9"/>
    <mergeCell ref="A12:P12"/>
    <mergeCell ref="A10:D10"/>
    <mergeCell ref="E10:P10"/>
    <mergeCell ref="A9:D9"/>
    <mergeCell ref="A8:D8"/>
    <mergeCell ref="H13:J13"/>
    <mergeCell ref="K13:P13"/>
    <mergeCell ref="E14:G14"/>
    <mergeCell ref="B27:C27"/>
    <mergeCell ref="N14:P14"/>
    <mergeCell ref="A21:P21"/>
    <mergeCell ref="D15:P15"/>
    <mergeCell ref="A16:C16"/>
    <mergeCell ref="D16:G16"/>
    <mergeCell ref="H16:J16"/>
    <mergeCell ref="K16:P16"/>
    <mergeCell ref="A17:P17"/>
    <mergeCell ref="A15:C15"/>
    <mergeCell ref="A19:C19"/>
    <mergeCell ref="A18:C18"/>
    <mergeCell ref="H19:J20"/>
    <mergeCell ref="D19:G19"/>
    <mergeCell ref="D20:G20"/>
    <mergeCell ref="K19:P20"/>
    <mergeCell ref="D18:P18"/>
    <mergeCell ref="A20:C20"/>
  </mergeCells>
  <hyperlinks>
    <hyperlink ref="D15" r:id="rId1"/>
  </hyperlinks>
  <pageMargins left="0.7" right="0.7" top="0.75" bottom="0.75" header="0.3" footer="0.3"/>
  <pageSetup scale="39" orientation="portrait" r:id="rId2"/>
  <drawing r:id="rId3"/>
  <legacyDrawing r:id="rId4"/>
  <extLst>
    <ext xmlns:x14="http://schemas.microsoft.com/office/spreadsheetml/2009/9/main" uri="{CCE6A557-97BC-4b89-ADB6-D9C93CAAB3DF}">
      <x14:dataValidations xmlns:xm="http://schemas.microsoft.com/office/excel/2006/main" count="2">
        <x14:dataValidation type="list" allowBlank="1" showInputMessage="1" showErrorMessage="1">
          <x14:formula1>
            <xm:f>Listas!$B$2:$B$12</xm:f>
          </x14:formula1>
          <xm:sqref>D13:G13</xm:sqref>
        </x14:dataValidation>
        <x14:dataValidation type="list" allowBlank="1" showInputMessage="1" showErrorMessage="1">
          <x14:formula1>
            <xm:f>Listas!$C$2:$C$41</xm:f>
          </x14:formula1>
          <xm:sqref>K13:P13</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54"/>
  <sheetViews>
    <sheetView topLeftCell="B1" workbookViewId="0">
      <selection activeCell="C32" sqref="C32"/>
    </sheetView>
  </sheetViews>
  <sheetFormatPr baseColWidth="10" defaultColWidth="10" defaultRowHeight="15" x14ac:dyDescent="0.25"/>
  <cols>
    <col min="1" max="1" width="31.25" style="1" customWidth="1"/>
    <col min="2" max="2" width="45.5" style="1" customWidth="1"/>
    <col min="3" max="3" width="47.125" style="1" customWidth="1"/>
    <col min="4" max="4" width="6.375" style="1" customWidth="1"/>
    <col min="5" max="5" width="14.25" style="1" customWidth="1"/>
    <col min="6" max="16384" width="10" style="1"/>
  </cols>
  <sheetData>
    <row r="1" spans="1:5" x14ac:dyDescent="0.25">
      <c r="B1" s="2" t="s">
        <v>30</v>
      </c>
      <c r="C1" s="2" t="s">
        <v>31</v>
      </c>
    </row>
    <row r="2" spans="1:5" x14ac:dyDescent="0.25">
      <c r="A2" s="1" t="s">
        <v>32</v>
      </c>
      <c r="B2" s="1" t="s">
        <v>33</v>
      </c>
      <c r="C2" s="1" t="s">
        <v>33</v>
      </c>
      <c r="D2" s="1" t="s">
        <v>32</v>
      </c>
      <c r="E2" s="1" t="s">
        <v>32</v>
      </c>
    </row>
    <row r="3" spans="1:5" x14ac:dyDescent="0.25">
      <c r="A3" s="1" t="s">
        <v>34</v>
      </c>
      <c r="B3" s="1" t="s">
        <v>35</v>
      </c>
      <c r="C3" s="1" t="s">
        <v>36</v>
      </c>
      <c r="D3" s="1" t="s">
        <v>34</v>
      </c>
      <c r="E3" s="1" t="s">
        <v>34</v>
      </c>
    </row>
    <row r="4" spans="1:5" x14ac:dyDescent="0.25">
      <c r="A4" s="1" t="s">
        <v>37</v>
      </c>
      <c r="B4" s="1" t="s">
        <v>38</v>
      </c>
      <c r="C4" s="1" t="s">
        <v>39</v>
      </c>
      <c r="D4" s="1" t="s">
        <v>40</v>
      </c>
    </row>
    <row r="5" spans="1:5" x14ac:dyDescent="0.25">
      <c r="B5" s="1" t="s">
        <v>41</v>
      </c>
      <c r="C5" s="1" t="s">
        <v>42</v>
      </c>
    </row>
    <row r="6" spans="1:5" x14ac:dyDescent="0.25">
      <c r="B6" s="1" t="s">
        <v>15</v>
      </c>
      <c r="C6" s="1" t="s">
        <v>43</v>
      </c>
    </row>
    <row r="7" spans="1:5" x14ac:dyDescent="0.25">
      <c r="B7" s="1" t="s">
        <v>44</v>
      </c>
      <c r="C7" s="1" t="s">
        <v>45</v>
      </c>
    </row>
    <row r="8" spans="1:5" x14ac:dyDescent="0.25">
      <c r="B8" s="1" t="s">
        <v>46</v>
      </c>
      <c r="C8" s="1" t="s">
        <v>47</v>
      </c>
    </row>
    <row r="9" spans="1:5" x14ac:dyDescent="0.25">
      <c r="B9" s="1" t="s">
        <v>48</v>
      </c>
      <c r="C9" s="1" t="s">
        <v>49</v>
      </c>
    </row>
    <row r="10" spans="1:5" x14ac:dyDescent="0.25">
      <c r="B10" s="1" t="s">
        <v>50</v>
      </c>
      <c r="C10" s="1" t="s">
        <v>51</v>
      </c>
    </row>
    <row r="11" spans="1:5" x14ac:dyDescent="0.25">
      <c r="B11" s="1" t="s">
        <v>52</v>
      </c>
      <c r="C11" s="1" t="s">
        <v>53</v>
      </c>
    </row>
    <row r="12" spans="1:5" x14ac:dyDescent="0.25">
      <c r="B12" s="1" t="s">
        <v>54</v>
      </c>
      <c r="C12" s="1" t="s">
        <v>55</v>
      </c>
    </row>
    <row r="13" spans="1:5" x14ac:dyDescent="0.25">
      <c r="C13" s="1" t="s">
        <v>56</v>
      </c>
    </row>
    <row r="14" spans="1:5" x14ac:dyDescent="0.25">
      <c r="C14" s="1" t="s">
        <v>57</v>
      </c>
    </row>
    <row r="15" spans="1:5" x14ac:dyDescent="0.25">
      <c r="C15" s="1" t="s">
        <v>58</v>
      </c>
    </row>
    <row r="16" spans="1:5" x14ac:dyDescent="0.25">
      <c r="C16" s="1" t="s">
        <v>35</v>
      </c>
    </row>
    <row r="17" spans="3:3" x14ac:dyDescent="0.25">
      <c r="C17" s="1" t="s">
        <v>59</v>
      </c>
    </row>
    <row r="18" spans="3:3" x14ac:dyDescent="0.25">
      <c r="C18" s="1" t="s">
        <v>15</v>
      </c>
    </row>
    <row r="19" spans="3:3" x14ac:dyDescent="0.25">
      <c r="C19" s="1" t="s">
        <v>44</v>
      </c>
    </row>
    <row r="20" spans="3:3" x14ac:dyDescent="0.25">
      <c r="C20" s="1" t="s">
        <v>41</v>
      </c>
    </row>
    <row r="21" spans="3:3" x14ac:dyDescent="0.25">
      <c r="C21" s="1" t="s">
        <v>60</v>
      </c>
    </row>
    <row r="22" spans="3:3" x14ac:dyDescent="0.25">
      <c r="C22" s="1" t="s">
        <v>61</v>
      </c>
    </row>
    <row r="23" spans="3:3" x14ac:dyDescent="0.25">
      <c r="C23" s="6" t="s">
        <v>89</v>
      </c>
    </row>
    <row r="24" spans="3:3" x14ac:dyDescent="0.25">
      <c r="C24" s="1" t="s">
        <v>62</v>
      </c>
    </row>
    <row r="25" spans="3:3" x14ac:dyDescent="0.25">
      <c r="C25" s="1" t="s">
        <v>63</v>
      </c>
    </row>
    <row r="26" spans="3:3" x14ac:dyDescent="0.25">
      <c r="C26" s="1" t="s">
        <v>64</v>
      </c>
    </row>
    <row r="27" spans="3:3" x14ac:dyDescent="0.25">
      <c r="C27" s="1" t="s">
        <v>65</v>
      </c>
    </row>
    <row r="28" spans="3:3" x14ac:dyDescent="0.25">
      <c r="C28" s="1" t="s">
        <v>66</v>
      </c>
    </row>
    <row r="29" spans="3:3" x14ac:dyDescent="0.25">
      <c r="C29" s="1" t="s">
        <v>48</v>
      </c>
    </row>
    <row r="30" spans="3:3" x14ac:dyDescent="0.25">
      <c r="C30" s="1" t="s">
        <v>50</v>
      </c>
    </row>
    <row r="31" spans="3:3" x14ac:dyDescent="0.25">
      <c r="C31" s="1" t="s">
        <v>67</v>
      </c>
    </row>
    <row r="32" spans="3:3" x14ac:dyDescent="0.25">
      <c r="C32" s="1" t="s">
        <v>68</v>
      </c>
    </row>
    <row r="33" spans="1:3" x14ac:dyDescent="0.25">
      <c r="C33" s="1" t="s">
        <v>69</v>
      </c>
    </row>
    <row r="34" spans="1:3" x14ac:dyDescent="0.25">
      <c r="C34" s="1" t="s">
        <v>70</v>
      </c>
    </row>
    <row r="35" spans="1:3" x14ac:dyDescent="0.25">
      <c r="C35" s="1" t="s">
        <v>54</v>
      </c>
    </row>
    <row r="36" spans="1:3" x14ac:dyDescent="0.25">
      <c r="C36" s="1" t="s">
        <v>71</v>
      </c>
    </row>
    <row r="37" spans="1:3" x14ac:dyDescent="0.25">
      <c r="C37" s="1" t="s">
        <v>11</v>
      </c>
    </row>
    <row r="38" spans="1:3" x14ac:dyDescent="0.25">
      <c r="C38" s="1" t="s">
        <v>72</v>
      </c>
    </row>
    <row r="39" spans="1:3" x14ac:dyDescent="0.25">
      <c r="C39" s="1" t="s">
        <v>73</v>
      </c>
    </row>
    <row r="40" spans="1:3" x14ac:dyDescent="0.25">
      <c r="C40" s="1" t="s">
        <v>74</v>
      </c>
    </row>
    <row r="41" spans="1:3" x14ac:dyDescent="0.25">
      <c r="C41" s="1" t="s">
        <v>75</v>
      </c>
    </row>
    <row r="48" spans="1:3" ht="21" x14ac:dyDescent="0.3">
      <c r="A48" s="3" t="s">
        <v>76</v>
      </c>
    </row>
    <row r="49" spans="1:5" x14ac:dyDescent="0.25">
      <c r="A49" s="1" t="s">
        <v>77</v>
      </c>
      <c r="B49" s="4" t="e">
        <f>E50/#REF!</f>
        <v>#REF!</v>
      </c>
      <c r="C49" s="1" t="s">
        <v>78</v>
      </c>
      <c r="D49" s="1" t="s">
        <v>79</v>
      </c>
      <c r="E49" s="1" t="s">
        <v>80</v>
      </c>
    </row>
    <row r="50" spans="1:5" x14ac:dyDescent="0.25">
      <c r="A50" s="1" t="s">
        <v>81</v>
      </c>
      <c r="B50" s="5">
        <v>1.645</v>
      </c>
      <c r="C50" s="1">
        <f>B50*B50</f>
        <v>2.7060249999999999</v>
      </c>
      <c r="E50" s="1">
        <f>C50*B53*B51*B52</f>
        <v>980.25755624999999</v>
      </c>
    </row>
    <row r="51" spans="1:5" x14ac:dyDescent="0.25">
      <c r="A51" s="1" t="s">
        <v>82</v>
      </c>
      <c r="B51" s="1">
        <v>0.5</v>
      </c>
      <c r="E51" s="1">
        <f>C50*B51*B52</f>
        <v>0.67650624999999998</v>
      </c>
    </row>
    <row r="52" spans="1:5" x14ac:dyDescent="0.25">
      <c r="A52" s="1" t="s">
        <v>83</v>
      </c>
      <c r="B52" s="1">
        <v>0.5</v>
      </c>
    </row>
    <row r="53" spans="1:5" x14ac:dyDescent="0.25">
      <c r="A53" s="1" t="s">
        <v>84</v>
      </c>
      <c r="B53" s="1">
        <f>[1]Formato!S7</f>
        <v>1449</v>
      </c>
      <c r="D53" s="1">
        <f>B53-1</f>
        <v>1448</v>
      </c>
    </row>
    <row r="54" spans="1:5" x14ac:dyDescent="0.25">
      <c r="A54" s="1" t="s">
        <v>85</v>
      </c>
      <c r="B54" s="1">
        <v>0.09</v>
      </c>
      <c r="C54" s="1">
        <f>B54*B54</f>
        <v>8.0999999999999996E-3</v>
      </c>
      <c r="E54" s="1">
        <f>C54*D53</f>
        <v>11.7288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Hoja1</vt:lpstr>
      <vt:lpstr>Listas</vt:lpstr>
      <vt:lpstr>Hoja1!Área_de_impresión</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MAGP</cp:lastModifiedBy>
  <cp:lastPrinted>2023-03-24T20:57:59Z</cp:lastPrinted>
  <dcterms:created xsi:type="dcterms:W3CDTF">2020-09-21T19:13:53Z</dcterms:created>
  <dcterms:modified xsi:type="dcterms:W3CDTF">2023-03-24T20:58:50Z</dcterms:modified>
</cp:coreProperties>
</file>