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codeName="ThisWorkbook"/>
  <mc:AlternateContent xmlns:mc="http://schemas.openxmlformats.org/markup-compatibility/2006">
    <mc:Choice Requires="x15">
      <x15ac:absPath xmlns:x15ac="http://schemas.microsoft.com/office/spreadsheetml/2010/11/ac" url="/Volumes/DARS/MINDEPORTE 2026/CONTENIDO 2026/9_SEPTIEMBRE/11-09-2026/OAP/"/>
    </mc:Choice>
  </mc:AlternateContent>
  <xr:revisionPtr revIDLastSave="0" documentId="8_{B32E4150-9AEF-4B4D-B32D-0F6BB86924A2}" xr6:coauthVersionLast="47" xr6:coauthVersionMax="47" xr10:uidLastSave="{00000000-0000-0000-0000-000000000000}"/>
  <workbookProtection workbookAlgorithmName="SHA-512" workbookHashValue="5Z9GYT6g5WJWbXxk0t++uPd16ZPCZ7bLwyGzx17SsutMLL/lCGeXo/4N/mKAoyVF+iv0DkIpttfOimkdqTeizg==" workbookSaltValue="ZfqwAiqr5cdwXqnyTi9MqQ==" workbookSpinCount="100000" lockStructure="1"/>
  <bookViews>
    <workbookView xWindow="0" yWindow="500" windowWidth="24240" windowHeight="13140" activeTab="2" xr2:uid="{00000000-000D-0000-FFFF-FFFF00000000}"/>
  </bookViews>
  <sheets>
    <sheet name="Instrucciones" sheetId="12" state="hidden" r:id="rId1"/>
    <sheet name="GENERAL" sheetId="1" state="hidden" r:id="rId2"/>
    <sheet name="PAI Consolidado" sheetId="11" r:id="rId3"/>
    <sheet name="Hoja1" sheetId="14" state="hidden" r:id="rId4"/>
    <sheet name="Objetivos PND" sheetId="2" state="hidden" r:id="rId5"/>
    <sheet name="Metas PND" sheetId="6" state="hidden" r:id="rId6"/>
    <sheet name="PEI" sheetId="3" state="hidden" r:id="rId7"/>
    <sheet name="Presupuesto" sheetId="4" state="hidden" r:id="rId8"/>
    <sheet name="Organigrama" sheetId="5" state="hidden" r:id="rId9"/>
    <sheet name="varios" sheetId="13" state="hidden" r:id="rId10"/>
  </sheets>
  <definedNames>
    <definedName name="_xlnm._FilterDatabase" localSheetId="2" hidden="1">'PAI Consolidado'!$A$9:$BH$96</definedName>
    <definedName name="Acreditar_y_mantener_la_certificación_del_del_laboratorio_antidopaje_y__sus_procesos_conforme_a_los_requisitos__establecidos_por_los_organismos_internacionales">varios!$F$52</definedName>
    <definedName name="AREA">Organigrama!$A$4:$A$14</definedName>
    <definedName name="_xlnm.Print_Area" localSheetId="1">GENERAL!$A$1:$J$34</definedName>
    <definedName name="_xlnm.Print_Area" localSheetId="2">'PAI Consolidado'!$D$1:$AE$36</definedName>
    <definedName name="Aumentar_el_número_de_deportistas__con_talento_deportivo_identificados_con_proyección_de_alto_rendimiento">varios!$F$50:$F$51</definedName>
    <definedName name="Consolidar_la_estratégia_de_gestión_de_la_información_del_sector_deporte_que_contribuya_a_la_toma_de_decisiones">varios!$F$40</definedName>
    <definedName name="DEPENDENCIA">#REF!</definedName>
    <definedName name="Despacho_del_Ministerio">Organigrama!$C$2:$C$4</definedName>
    <definedName name="Despacho_del_Viceministerio">Organigrama!$C$5</definedName>
    <definedName name="Dirección_de_Fomento_y_Desarrollo">Organigrama!$C$29:$C$32</definedName>
    <definedName name="Dirección_de_Inspección_Vigilancia_y_Control">Organigrama!$C$33:$C$35</definedName>
    <definedName name="Dirección_de_PosicIonamiento_y_Liderazgo_Deportivo">Organigrama!$C$22:$C$28</definedName>
    <definedName name="Dirección_de_Recursos_y_herramientas_del_SND">Organigrama!$C$36:$C$39</definedName>
    <definedName name="Ejercer_inspeccion__vigilancia_y_control_sobre_las_entidades__personas_y_los_organismos_deportivos_y_demás_entidades_que_conforman_el_Sistema_nacional_del_Deporte">varios!$F$39</definedName>
    <definedName name="Elaborar_propuestas_de_mejora_normativa_fomentando_la_articulación_y_cumplimiento_de_los_objetivos_del_Sistema_Nacional_del_Deporte">varios!$F$36</definedName>
    <definedName name="Fortalecer_las_capacidades_institucionales_y_de_gestión_de_los_actores_del_SND_para_el_cumplimiento_de_los_objetivos_del_sector.">varios!$F$37:$F$38</definedName>
    <definedName name="Fortalecer_y_socializar_los_lineamientos_de_política_pública_en_altos_logros_al_SND_y_organización_de_eventos_deportivos_así_como_el_apoyo_integral_a_los_atletas">varios!$F$48:$F$49</definedName>
    <definedName name="Garantizar_la_infraestructura_recreodeportiva_para_el_desarrollo_de_los_programas_de_deporte__recreación__actividad_física_y_aprovechamiento_del_tiempo_libre">varios!$F$47</definedName>
    <definedName name="Implementar_un_modelo_de_gestión_pública_efectivo_orientado_a_resultados_y_a_la_satisfacción_de_los_grupos_de_valor">varios!$F$42:$F$44</definedName>
    <definedName name="Incrementar_programas_que_promuevan_la_practica_del_deporte_la_recreación_y_la_actividad_fisica_y_fomente_los_estilos_de_vida_saludables">varios!$F$45:$F$46</definedName>
    <definedName name="INDICADOR_PND">'Objetivos PND'!$D$2:$D$9</definedName>
    <definedName name="Líneas_estrategicas">varios!$Z$2:$Z$9</definedName>
    <definedName name="Objetivo_Estrategico_PEI">PEI!$A$2:$A$15</definedName>
    <definedName name="OBJETIVO_PND">'Objetivos PND'!$A$2:$A$23</definedName>
    <definedName name="OBJETIVOS_PND">#REF!</definedName>
    <definedName name="Oficina_Asesora_de_Planeación" localSheetId="9">varios!$I$7:$I$9</definedName>
    <definedName name="Oficina_Asesora_de_Planeación">Organigrama!$C$7:$C$10</definedName>
    <definedName name="Oficina_Asesora_Juridica">Organigrama!$B$6</definedName>
    <definedName name="Oficina_de_Control_Interno">Organigrama!$B$12</definedName>
    <definedName name="Oficina_de_Control_Interno_Disciplinario">Organigrama!$B$11</definedName>
    <definedName name="Orientar__desarrollar_y_coordinar_el_Programa_Nacional_Antidopaje_en_cumplimiento_de_la_normatividad_nacional_e_internacional.">varios!$F$41</definedName>
    <definedName name="ORIGEN_DE_LA_NECESIDAD">varios!$S$2:$S$19</definedName>
    <definedName name="PLANES">varios!$N$2:$N$22</definedName>
    <definedName name="Porcentaje_de_cumplimiento_de_la_implementación_del_Plan_Estratégico_de_Formación_de_Mindeporte">varios!$G$37</definedName>
    <definedName name="PROCESO">varios!$B$3:$B$18</definedName>
    <definedName name="Propuestas_de_ajuste_normativo_realizadas">varios!$G$36</definedName>
    <definedName name="Proyectos">varios!$W$2:$W$14</definedName>
    <definedName name="PROYECTOS_DE_INVERSION">'Metas PND'!$A$2:$A$14</definedName>
    <definedName name="RUBRO">#REF!</definedName>
    <definedName name="Secretaria_General" localSheetId="9">varios!$I$28:$I$35</definedName>
    <definedName name="Secretaria_General">Organigrama!$C$13:$C$21</definedName>
    <definedName name="TIPO_DE_ACUMULACION">varios!$A$3:$A$8</definedName>
    <definedName name="TIPO_DE_INDICADOR">varios!$A$12:$A$16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9" i="11" l="1"/>
  <c r="G60" i="11"/>
  <c r="G61" i="11"/>
  <c r="G62" i="11"/>
  <c r="G39" i="11"/>
  <c r="J15" i="1" l="1"/>
  <c r="H15" i="1"/>
  <c r="H14" i="1"/>
  <c r="J14" i="1"/>
  <c r="C16" i="4"/>
  <c r="D27" i="12"/>
  <c r="D31" i="12" s="1"/>
  <c r="A19" i="3"/>
  <c r="A18" i="3"/>
  <c r="A17" i="3"/>
  <c r="A27" i="2"/>
  <c r="A26" i="2"/>
  <c r="A2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Edward Sierra Clavijo</author>
  </authors>
  <commentList>
    <comment ref="D9" authorId="0" shapeId="0" xr:uid="{3A31DC63-B427-42A0-9F38-84E68955467C}">
      <text>
        <r>
          <rPr>
            <b/>
            <sz val="10"/>
            <color indexed="81"/>
            <rFont val="Tahoma"/>
            <family val="2"/>
          </rPr>
          <t>El que corresponda en el Proyecto de Inversión</t>
        </r>
        <r>
          <rPr>
            <sz val="9"/>
            <color indexed="81"/>
            <rFont val="Tahoma"/>
            <family val="2"/>
          </rPr>
          <t xml:space="preserve">
</t>
        </r>
      </text>
    </comment>
    <comment ref="E9" authorId="0" shapeId="0" xr:uid="{91F60E57-381E-43E8-8410-9A7FE66439C5}">
      <text>
        <r>
          <rPr>
            <b/>
            <sz val="10"/>
            <color indexed="81"/>
            <rFont val="Tahoma"/>
            <family val="2"/>
          </rPr>
          <t>La que se encuentre en el producto del proyecto</t>
        </r>
        <r>
          <rPr>
            <sz val="9"/>
            <color indexed="81"/>
            <rFont val="Tahoma"/>
            <family val="2"/>
          </rPr>
          <t xml:space="preserve">
</t>
        </r>
      </text>
    </comment>
    <comment ref="G9" authorId="0" shapeId="0" xr:uid="{DEBB0D00-72FD-40BD-BC46-CDA06441E769}">
      <text>
        <r>
          <rPr>
            <b/>
            <sz val="10"/>
            <color indexed="81"/>
            <rFont val="Tahoma"/>
            <family val="2"/>
          </rPr>
          <t>Presupuesto que se programará en el Plan Anual de Adquisiciones.
Si la actividad no requiere recurso registrar 0</t>
        </r>
      </text>
    </comment>
    <comment ref="H9" authorId="0" shapeId="0" xr:uid="{FBD1E887-69F6-4E32-9399-C7C80330B59A}">
      <text>
        <r>
          <rPr>
            <b/>
            <sz val="10"/>
            <color indexed="81"/>
            <rFont val="Tahoma"/>
            <family val="2"/>
          </rPr>
          <t xml:space="preserve">Presupuesto que NO se programa con Plan Anual de Adquisiciones.
</t>
        </r>
      </text>
    </comment>
    <comment ref="S9" authorId="0" shapeId="0" xr:uid="{9DF0490E-4064-48F4-8677-F83FC9837BDC}">
      <text>
        <r>
          <rPr>
            <b/>
            <sz val="10"/>
            <color indexed="81"/>
            <rFont val="Tahoma"/>
            <family val="2"/>
          </rPr>
          <t xml:space="preserve">Registré el nombre con el que se identifica el indicador </t>
        </r>
      </text>
    </comment>
    <comment ref="T9" authorId="0" shapeId="0" xr:uid="{7CCD03A4-6AD0-4816-A196-183B5754BB11}">
      <text>
        <r>
          <rPr>
            <b/>
            <sz val="10"/>
            <color indexed="81"/>
            <rFont val="Tahoma"/>
            <family val="2"/>
          </rPr>
          <t>Describir indicadores de producto: municipios atendidos, atletas beneficiados, programas implementados, etc.
De ser posible, se podrán definir indicadores de resultados: incremento en participación, rendimiento deportivo, satisfacción de usuarios, etc.</t>
        </r>
      </text>
    </comment>
    <comment ref="U9" authorId="0" shapeId="0" xr:uid="{CE2AD7FC-E78E-44A9-857D-E625572AD364}">
      <text>
        <r>
          <rPr>
            <b/>
            <sz val="10"/>
            <color indexed="81"/>
            <rFont val="Tahoma"/>
            <family val="2"/>
          </rPr>
          <t>Debe ser clara, concisa y adecuada al tipo de indicador que se desea calcula</t>
        </r>
        <r>
          <rPr>
            <b/>
            <sz val="9"/>
            <color indexed="81"/>
            <rFont val="Tahoma"/>
            <family val="2"/>
          </rPr>
          <t>r</t>
        </r>
      </text>
    </comment>
    <comment ref="Y9" authorId="0" shapeId="0" xr:uid="{6FDAD718-8C4E-4DD0-BFE7-41A0613BDF54}">
      <text>
        <r>
          <rPr>
            <b/>
            <sz val="10"/>
            <color indexed="81"/>
            <rFont val="Tahoma"/>
            <family val="2"/>
          </rPr>
          <t>Número, porcentaje, Valor, días, personas, etc.</t>
        </r>
        <r>
          <rPr>
            <sz val="9"/>
            <color indexed="81"/>
            <rFont val="Tahoma"/>
            <family val="2"/>
          </rPr>
          <t xml:space="preserve">
</t>
        </r>
      </text>
    </comment>
    <comment ref="Z9" authorId="0" shapeId="0" xr:uid="{A7711AF8-7936-4EDD-BAA2-28D4B613B3D6}">
      <text>
        <r>
          <rPr>
            <b/>
            <sz val="10"/>
            <color indexed="81"/>
            <rFont val="Tahoma"/>
            <family val="2"/>
          </rPr>
          <t xml:space="preserve">Resultado alcanzado en periodo anterior
</t>
        </r>
      </text>
    </comment>
    <comment ref="AA9" authorId="0" shapeId="0" xr:uid="{3E2E9556-34FE-4FB9-AD7D-0F0283C2AA45}">
      <text>
        <r>
          <rPr>
            <b/>
            <sz val="10"/>
            <color indexed="81"/>
            <rFont val="Tahoma"/>
            <family val="2"/>
          </rPr>
          <t>Meta que se proyecta alcanzar en el año</t>
        </r>
      </text>
    </comment>
    <comment ref="AL9" authorId="0" shapeId="0" xr:uid="{2395EF0B-41E3-4305-98F7-959B3075CB58}">
      <text>
        <r>
          <rPr>
            <b/>
            <sz val="12"/>
            <color indexed="81"/>
            <rFont val="Tahoma"/>
            <family val="2"/>
          </rPr>
          <t>Marque con un X</t>
        </r>
        <r>
          <rPr>
            <sz val="9"/>
            <color indexed="81"/>
            <rFont val="Tahoma"/>
            <family val="2"/>
          </rPr>
          <t xml:space="preserve">
</t>
        </r>
      </text>
    </comment>
    <comment ref="AM9" authorId="0" shapeId="0" xr:uid="{2185136C-AC4A-4525-B7E8-9499A4BD4588}">
      <text>
        <r>
          <rPr>
            <b/>
            <sz val="12"/>
            <color indexed="81"/>
            <rFont val="Tahoma"/>
            <family val="2"/>
          </rPr>
          <t>Marque con un X</t>
        </r>
        <r>
          <rPr>
            <sz val="9"/>
            <color indexed="81"/>
            <rFont val="Tahoma"/>
            <family val="2"/>
          </rPr>
          <t xml:space="preserve">
</t>
        </r>
      </text>
    </comment>
    <comment ref="AN9" authorId="0" shapeId="0" xr:uid="{43398691-379E-4E3E-94C1-0F46E29124C5}">
      <text>
        <r>
          <rPr>
            <b/>
            <sz val="12"/>
            <color indexed="81"/>
            <rFont val="Tahoma"/>
            <family val="2"/>
          </rPr>
          <t>Marque con un X</t>
        </r>
      </text>
    </comment>
    <comment ref="AO9" authorId="0" shapeId="0" xr:uid="{52BDF772-36C0-406A-82D5-2235D190F9A1}">
      <text>
        <r>
          <rPr>
            <b/>
            <sz val="12"/>
            <color indexed="81"/>
            <rFont val="Tahoma"/>
            <family val="2"/>
          </rPr>
          <t>Marque con un X</t>
        </r>
      </text>
    </comment>
    <comment ref="AP9" authorId="0" shapeId="0" xr:uid="{2F95C5DE-B152-4EFE-AFC1-FA364D7074C1}">
      <text>
        <r>
          <rPr>
            <b/>
            <sz val="12"/>
            <color indexed="81"/>
            <rFont val="Tahoma"/>
            <family val="2"/>
          </rPr>
          <t xml:space="preserve">Marque con un X
</t>
        </r>
      </text>
    </comment>
    <comment ref="AQ9" authorId="0" shapeId="0" xr:uid="{FC308F07-9A35-41D3-A800-923331E7DFFC}">
      <text>
        <r>
          <rPr>
            <b/>
            <sz val="12"/>
            <color indexed="81"/>
            <rFont val="Tahoma"/>
            <family val="2"/>
          </rPr>
          <t>Marque con un X</t>
        </r>
        <r>
          <rPr>
            <sz val="12"/>
            <color indexed="81"/>
            <rFont val="Tahoma"/>
            <family val="2"/>
          </rPr>
          <t xml:space="preserve">
</t>
        </r>
      </text>
    </comment>
    <comment ref="AR9" authorId="0" shapeId="0" xr:uid="{24FB920F-8503-413F-B0FB-F4220A17A9F2}">
      <text>
        <r>
          <rPr>
            <b/>
            <sz val="12"/>
            <color indexed="81"/>
            <rFont val="Tahoma"/>
            <family val="2"/>
          </rPr>
          <t>Marque con un X</t>
        </r>
        <r>
          <rPr>
            <sz val="9"/>
            <color indexed="81"/>
            <rFont val="Tahoma"/>
            <family val="2"/>
          </rPr>
          <t xml:space="preserve">
</t>
        </r>
      </text>
    </comment>
    <comment ref="AS9" authorId="0" shapeId="0" xr:uid="{A1108566-E94C-449C-A2E7-32A68C828DC4}">
      <text>
        <r>
          <rPr>
            <b/>
            <sz val="12"/>
            <color indexed="81"/>
            <rFont val="Tahoma"/>
            <family val="2"/>
          </rPr>
          <t>Diligencie el nombre de otra política</t>
        </r>
      </text>
    </comment>
    <comment ref="AT9" authorId="0" shapeId="0" xr:uid="{96E44043-564D-47A9-B247-E3CCEE1DA6DB}">
      <text>
        <r>
          <rPr>
            <b/>
            <sz val="12"/>
            <color indexed="81"/>
            <rFont val="Tahoma"/>
            <family val="2"/>
          </rPr>
          <t>Marque con un X</t>
        </r>
        <r>
          <rPr>
            <sz val="9"/>
            <color indexed="81"/>
            <rFont val="Tahoma"/>
            <family val="2"/>
          </rPr>
          <t xml:space="preserve">
</t>
        </r>
      </text>
    </comment>
    <comment ref="AU9" authorId="0" shapeId="0" xr:uid="{B0C89A0A-BA09-4E02-9041-02784DBD42D6}">
      <text>
        <r>
          <rPr>
            <b/>
            <sz val="11"/>
            <color indexed="81"/>
            <rFont val="Tahoma"/>
            <family val="2"/>
          </rPr>
          <t>Diligenciar el número de documento CONPES</t>
        </r>
        <r>
          <rPr>
            <sz val="9"/>
            <color indexed="81"/>
            <rFont val="Tahoma"/>
            <family val="2"/>
          </rPr>
          <t xml:space="preserve">
</t>
        </r>
      </text>
    </comment>
    <comment ref="AV9" authorId="0" shapeId="0" xr:uid="{C15CC334-469D-43A1-A03C-7A8FC7F92E4B}">
      <text>
        <r>
          <rPr>
            <b/>
            <sz val="11"/>
            <color indexed="81"/>
            <rFont val="Tahoma"/>
            <family val="2"/>
          </rPr>
          <t>Marque con un X</t>
        </r>
        <r>
          <rPr>
            <sz val="11"/>
            <color indexed="81"/>
            <rFont val="Tahoma"/>
            <family val="2"/>
          </rPr>
          <t xml:space="preserve">
</t>
        </r>
      </text>
    </comment>
    <comment ref="AW9" authorId="0" shapeId="0" xr:uid="{F4AC8EE6-3CBB-459B-A810-1355EBF29F87}">
      <text>
        <r>
          <rPr>
            <b/>
            <sz val="11"/>
            <color indexed="81"/>
            <rFont val="Tahoma"/>
            <family val="2"/>
          </rPr>
          <t>Diligencie el nombre de otro compromiso</t>
        </r>
      </text>
    </comment>
    <comment ref="AF10" authorId="0" shapeId="0" xr:uid="{0452CDBB-00FA-419C-AF42-585A2C059935}">
      <text>
        <r>
          <rPr>
            <sz val="10"/>
            <color indexed="81"/>
            <rFont val="Tahoma"/>
            <family val="2"/>
          </rPr>
          <t>Registrar el número del compromiso adquirido por el Ministerio</t>
        </r>
      </text>
    </comment>
    <comment ref="AG10" authorId="0" shapeId="0" xr:uid="{93B0BCBB-8B12-4C21-A024-80DE0FB1635B}">
      <text>
        <r>
          <rPr>
            <sz val="10"/>
            <color indexed="81"/>
            <rFont val="Tahoma"/>
            <family val="2"/>
          </rPr>
          <t>Registrar el número del compromiso adquirido por el Ministerio</t>
        </r>
      </text>
    </comment>
    <comment ref="AH10" authorId="0" shapeId="0" xr:uid="{E14793C5-125A-4122-AC64-F40D5272CE3F}">
      <text>
        <r>
          <rPr>
            <sz val="10"/>
            <color indexed="81"/>
            <rFont val="Tahoma"/>
            <family val="2"/>
          </rPr>
          <t>Registrar el número del compromiso adquirido por el Ministerio</t>
        </r>
      </text>
    </comment>
    <comment ref="AI10" authorId="0" shapeId="0" xr:uid="{6CB040FD-44F9-46F7-B274-E0900CF92096}">
      <text>
        <r>
          <rPr>
            <sz val="10"/>
            <color indexed="81"/>
            <rFont val="Tahoma"/>
            <family val="2"/>
          </rPr>
          <t>Registrar el número del compromiso adquirido por el Ministerio</t>
        </r>
      </text>
    </comment>
    <comment ref="AJ10" authorId="0" shapeId="0" xr:uid="{C866B455-AA50-4653-A97F-A942C62FEC34}">
      <text>
        <r>
          <rPr>
            <sz val="10"/>
            <color indexed="81"/>
            <rFont val="Tahoma"/>
            <family val="2"/>
          </rPr>
          <t>Registrar el número del compromiso adquirido por el Ministerio</t>
        </r>
      </text>
    </comment>
    <comment ref="AK10" authorId="0" shapeId="0" xr:uid="{6A1FA016-DE62-4D1B-8D78-502D2D5B1789}">
      <text>
        <r>
          <rPr>
            <sz val="10"/>
            <color indexed="81"/>
            <rFont val="Tahoma"/>
            <family val="2"/>
          </rPr>
          <t>Diligenciar el nombre de otras mesas de grupos étnicos</t>
        </r>
        <r>
          <rPr>
            <sz val="9"/>
            <color indexed="81"/>
            <rFont val="Tahoma"/>
            <family val="2"/>
          </rPr>
          <t xml:space="preserve">
</t>
        </r>
      </text>
    </comment>
  </commentList>
</comments>
</file>

<file path=xl/sharedStrings.xml><?xml version="1.0" encoding="utf-8"?>
<sst xmlns="http://schemas.openxmlformats.org/spreadsheetml/2006/main" count="3669" uniqueCount="1199">
  <si>
    <t xml:space="preserve">PROCESO: </t>
  </si>
  <si>
    <t>DIRECCIONAMIENTO ESTRATEGICO Y APRENDIZAJE ORGANIZACIONAL</t>
  </si>
  <si>
    <t xml:space="preserve">CÓDIGO:                                         </t>
  </si>
  <si>
    <t>DE-FR-024</t>
  </si>
  <si>
    <t>FORMATO:</t>
  </si>
  <si>
    <t xml:space="preserve"> FORMULACIÓN PLAN DE ACCIÓN INSTITUCIONAL</t>
  </si>
  <si>
    <t>FECHA:</t>
  </si>
  <si>
    <t>La OAP, presenta el Formato de Formulación  Plan De Acción Institucional-PAI, con el fin de Implementar un instrumento de formulación, seguimiento y control a la programación anual. 
El Plan de Acción institucional - PAI, es un instrumento de programación anual que permite establecer actividades y desagregar metas de la entidad, desarrolladas por  cada dependencia, articulando sus procesos, políticas, planes estratégicos  con los  lineamientos con el Plan Nacional de Desarrollo -PND, Plan Estratégico Institucional y demás políticas del sector, la plataforma  estratégica institucional (misión, visión, objetivos estratégicos, valores institucionales) y las funciones del Ministerio. 
En el Plan de Acción se definen los productos, actividades y metas  que se realizarán en cada vigencia con sus correspondientes indicadores, teniendo en cuenta los recursos disponibles (humanos, financieros, físicos, tecnológicos).</t>
  </si>
  <si>
    <t xml:space="preserve">INSTRUCCIONES PARA EL DILIGENCIAMIENTO DEL FORMATO. </t>
  </si>
  <si>
    <t>I. IDENTIFICACIÓN GENERAL DEL PLAN DE ACCIÓN.  (GENERAL)</t>
  </si>
  <si>
    <t>Escriba la vigencia del plan de acción</t>
  </si>
  <si>
    <t>Seleccione la dependencia a la  cual hace parte el plan de acción institucional</t>
  </si>
  <si>
    <t>Selecciones el Proyecto de inversión al cual esta asociado el plan de acción de la vigencia actual.</t>
  </si>
  <si>
    <t>3.1</t>
  </si>
  <si>
    <t>Código del Rubro aparecen automático</t>
  </si>
  <si>
    <t>3.2</t>
  </si>
  <si>
    <t>Código BPIN aparecen automático</t>
  </si>
  <si>
    <t>4.1</t>
  </si>
  <si>
    <t xml:space="preserve">Identifique el indicador del PND que reporta en SINERGIA de acuerdo a las actividades de la dependencia. </t>
  </si>
  <si>
    <t>4.2</t>
  </si>
  <si>
    <t>Identifique  la Meta del  PND a la cual  las actividades y productos  del PAI aportarían para su cumplimiento.</t>
  </si>
  <si>
    <t>4.3</t>
  </si>
  <si>
    <t>identifique las  transformaciones PND son: Las estrategias y políticas en materia económica, social y ambiental que guiarán la acción del Gobierno para alcanzar los objetivos y metas que se hayan definido; por lo anterior se debe seleccionar la transformación a la cual se aportara para el cumplimiento de la Meta PND seleccionada.</t>
  </si>
  <si>
    <t>Información el objetivo del Plan estratégico Institucional -PEI, al cual le apunta el plan de acción, en este ítem se deberá diligenciar  de acuerdo con la responsabilidad de cada dependencia.</t>
  </si>
  <si>
    <t>5.1</t>
  </si>
  <si>
    <t>Identifique el objetivo especifico del PEI el cual tiene asociado el plan de acción</t>
  </si>
  <si>
    <t>5.2</t>
  </si>
  <si>
    <t>Identifique la Meta del Plan Estrategico institucional el cual tiene asociado el plan de acción</t>
  </si>
  <si>
    <t>5.3.</t>
  </si>
  <si>
    <t>Identificar la transformacion Estrategica el cual tiene asociado el plan de acción</t>
  </si>
  <si>
    <t>Nombre del Director responsable del Plan de Acción</t>
  </si>
  <si>
    <t>II. DEFINICIÓN DE PLAN DE ACCIÓN. (PAI)</t>
  </si>
  <si>
    <t>7.</t>
  </si>
  <si>
    <t xml:space="preserve">Formule las actividades para la ejecución del plan de acción, teniendo encuenta los objetivos del PND, PEI, los diferentes compromisos establecidos. </t>
  </si>
  <si>
    <t>Denominación del  Producto: Diligencie el nombre que caracteriza al bien o servicio.</t>
  </si>
  <si>
    <t>Entregable: A partir de la definición de los productos, cada dependencia formulará entregables</t>
  </si>
  <si>
    <t xml:space="preserve">Origen de la Necesidad: se debe seleccionar el insumo que da origen a la actividad y/o producto  de no encontrarse en la lista de despegable deberá seleccionar "otros" y en la celda de observaciones describir cual es. </t>
  </si>
  <si>
    <t>Proceso: En esta casilla se debe incluir el proceso al cual apunte la actividad que se va a programar, para tal fin se debe revisar el Mapa de procesos del Ministerio.</t>
  </si>
  <si>
    <t>7.9</t>
  </si>
  <si>
    <t xml:space="preserve">Política de MIPG: se debe seleccionar a la política a la cual pertenece el proceso. </t>
  </si>
  <si>
    <t>7.10</t>
  </si>
  <si>
    <t xml:space="preserve">Articulación con planes: se debe seleccionar el plan  estratégico que  por norma legal debe formular , de no estar dicha obligación seleccionar el N/A.  </t>
  </si>
  <si>
    <t>Se debe seleccionar el GIT al que pertenece el responsable del producto o entregable.</t>
  </si>
  <si>
    <t xml:space="preserve">Fecha de Inicio: indicar la fecha al inicio de la actividad en el formato (DD/MM/AAAA) </t>
  </si>
  <si>
    <t>Fecha  Final: Cuando se cumpla la fecha de finalización del entregable la dependencia en el formato (DD/MM/AAAA</t>
  </si>
  <si>
    <t>III.SEGUIMIENTO DEL PAI</t>
  </si>
  <si>
    <t>8.1</t>
  </si>
  <si>
    <t>Formula de calculo: Especifique claramente la formula de calculo</t>
  </si>
  <si>
    <t>8.3</t>
  </si>
  <si>
    <t>Descripción breve de lo que mide el indicador, para que se mide y la meta de la actividad trazada</t>
  </si>
  <si>
    <t>8.4</t>
  </si>
  <si>
    <t xml:space="preserve">Descripción de la evidencia que soporta la medición del indicador y el cumplimiento de las metas. </t>
  </si>
  <si>
    <t>8.5</t>
  </si>
  <si>
    <t>8.6</t>
  </si>
  <si>
    <t>Determine el tipo de acumulación dependiendo de si el objetivo o la dirección del indicador es incrementar su valor, reducirlo o mantenerlo.
Flujo: Este mide los logros en aquellas actividades que se repiten cada año y a lo largo de este, sin que los resultados de un año afecten el del año anterior o el siguiente.
Acumulación: El indicador se medirá cada año de manera individual, pero al finalizar el periodo de gobierno se sumarán las intervenciones y/o mediciones de todos los años.
Disminución: Mide los esfuerzos de una entidad por disminuir un valor que se tiene a una fecha determinada.
Capacidad: Mide el avance acumulado a una fecha determinada, pero destaca el esfuerzo de
las entidades por aumentar sus resultados respecto a la línea base.
Stock: Su característica principal es que la línea base, las metas anuales y la meta del cuatrienio son el mismo valor.</t>
  </si>
  <si>
    <t>8.7</t>
  </si>
  <si>
    <t>Es la clase o tipo de medida (Número, Porcentaje, Valor, $, Días, etc.), que resulta de la aplicación de la fórmula definida.</t>
  </si>
  <si>
    <t>Determine las metas establecidas para la vigencia en cada actividad</t>
  </si>
  <si>
    <t xml:space="preserve">Realice la programación trimestral para lograr las metas establecidas. </t>
  </si>
  <si>
    <t>NOTA 1:</t>
  </si>
  <si>
    <t>En el formato se encontraran celdas bloqueadas las cuales son diligenciadas por la Oficina Asesora de Planeación, son solo de consulta y verificación.</t>
  </si>
  <si>
    <t>NOTA 2:</t>
  </si>
  <si>
    <t>En el evento que la información pre diligenciada por la Oficina Asesora de Planeación no coincida se deberá: revisar las modificaciones al plan de acción debidamente tramitadas y verificar su aplicación en la OAP.</t>
  </si>
  <si>
    <t>NOTA 3:</t>
  </si>
  <si>
    <t>Puede agregar las filas que necesite para el registro de todas las actividades del plan de acción</t>
  </si>
  <si>
    <t>Versión: 3</t>
  </si>
  <si>
    <t>DIRECCIONAMIENTO ESTRATÉGICO Y APRENDIZAJE ORGANIZACIONAL</t>
  </si>
  <si>
    <t>I. IDENTIFICACIÓN GENERAL</t>
  </si>
  <si>
    <t xml:space="preserve">1. VIGENCIA: </t>
  </si>
  <si>
    <t>2. DEPENDENCIA:</t>
  </si>
  <si>
    <t>Dirección_de_Fomento_y_Desarrollo</t>
  </si>
  <si>
    <t>Fomento al Desarrollo Humano y Social</t>
  </si>
  <si>
    <t>3. PROYECTO DE INVERSIÓN</t>
  </si>
  <si>
    <t>APOYO AL PROGRAMA DE CONTROL DOPAJE NACIONAL</t>
  </si>
  <si>
    <t xml:space="preserve">3.1. RUBRO: </t>
  </si>
  <si>
    <t>3.2. BPIN</t>
  </si>
  <si>
    <t>FOMENTO Y PROMOCIÓN DE LA PRÁCTICA DEPORTIVA, RECREATIVA Y DE ACTIVIDAD FÍSICA EN COLOMBIA</t>
  </si>
  <si>
    <t xml:space="preserve">5.1 OBJETIVO ESPECIFICO PLAN ESTRATEGICO INSTITUCIONAL  </t>
  </si>
  <si>
    <t>5.2 META  PEI</t>
  </si>
  <si>
    <t>4.3 TRASFORMACIONES PND</t>
  </si>
  <si>
    <t>6. NOMBRE DEL DIRECTIVO RESPONSABLE DE LA FORMULACIÓN Y EJECUCIÓN DEL PLAN DE ACCIÓN</t>
  </si>
  <si>
    <t xml:space="preserve">II. DEFINICIÓN DE PLAN DE ACCIÓN. </t>
  </si>
  <si>
    <t>Elaboró</t>
  </si>
  <si>
    <t>Revisó</t>
  </si>
  <si>
    <t>Aprobó</t>
  </si>
  <si>
    <t>Nombre:</t>
  </si>
  <si>
    <t>Cargo:</t>
  </si>
  <si>
    <t>GIT:</t>
  </si>
  <si>
    <t xml:space="preserve">No. </t>
  </si>
  <si>
    <t>8.1. NOMBRE INDICADOR</t>
  </si>
  <si>
    <t>I TRIMESTRE</t>
  </si>
  <si>
    <t>II TRIMESTRE</t>
  </si>
  <si>
    <t>III TRIMESTRE</t>
  </si>
  <si>
    <t>IV TRIMESTRE</t>
  </si>
  <si>
    <t xml:space="preserve">Resignificación de la jornada escolar </t>
  </si>
  <si>
    <t xml:space="preserve">Planeación Institucional </t>
  </si>
  <si>
    <t>Plan Anual de Adquisiciones</t>
  </si>
  <si>
    <t>GIT Deporte Social Comunitario</t>
  </si>
  <si>
    <t>ACUMULADO</t>
  </si>
  <si>
    <t>Plataforma estratégica (misión, visión y Objetivos)</t>
  </si>
  <si>
    <t xml:space="preserve">GIT Recreación </t>
  </si>
  <si>
    <t>Plan de Acción</t>
  </si>
  <si>
    <t>GIT Deporte Escolar</t>
  </si>
  <si>
    <t>GIT Actividad Física</t>
  </si>
  <si>
    <t>OBJETIVO PND</t>
  </si>
  <si>
    <t>INDICADOR PND</t>
  </si>
  <si>
    <t>1.1.Consolidar la rectoria e institucionalidad del Sistema Nacional del Deporte / OFICINA ASESORA JURIDICA</t>
  </si>
  <si>
    <t>Actualizar y ajustar procesos  normativos o reglamentarios que se requieran para definir los roles, competencias y responsabilidades de todos los actores que hacen parte del SND</t>
  </si>
  <si>
    <t>Nuevas medallas y reconocimientos en competencias internacionales</t>
  </si>
  <si>
    <t>Deporte y recreación para el desarrollo integral de los individuos,
para la convivencia y cohesión social.</t>
  </si>
  <si>
    <t>1.2.Consolidar la rectoria e institucionalidad del Sistema Nacional del Deporte / DESPACHO VICEMINISTERIO</t>
  </si>
  <si>
    <t>Construir la  Política Pública del Deporte, en conjunto con la ciudadania, entes territoriales, actores públicos y privados y miembros de la academia</t>
  </si>
  <si>
    <t>Avance en la implementación del Observatorio del Sistema Nacional del Deporte</t>
  </si>
  <si>
    <t>Objetivo 1: Consolidar la rectoría e institucionalidad del
Sistema Nacional del Deporte</t>
  </si>
  <si>
    <t>1.3.Consolidar la rectoria e institucionalidad del Sistema Nacional del Deporte / DIR. POSICIONAMIENTO Y LIDERAZGO DEPORTIVO</t>
  </si>
  <si>
    <t>Estandarizar los procesos de promoción, formación y cualificación deportiva.</t>
  </si>
  <si>
    <t>Personas que acceden a servicios deportivos, recreativos y de actividad física con enfoque diferencial</t>
  </si>
  <si>
    <t>Objetivo 2: Ampliar oportunidades para la recreación, el
deporte social comunitario y el aprovechamiento del
tiempo libre</t>
  </si>
  <si>
    <t>1.4.Consolidar la rectoria e institucionalidad del Sistema Nacional del Deporte/DIRECCION IVC</t>
  </si>
  <si>
    <t>Actualizar y reglamentar los procesos de inspección, vigilancvia y control, para garantizar la integridad y transparaencia en las organizaciones deportivas.</t>
  </si>
  <si>
    <t>Municipios que implementan programas de recreación, actividad física, deporte social comunitario y aprovechamiento del tiempo libre</t>
  </si>
  <si>
    <t>Objetivo 3: Cualificar los talentos deportivos con
potencial de alto rendimiento</t>
  </si>
  <si>
    <t>1.5.Consolidar la rectoria e institucionalidad del Sistema Nacional del Deporte - OFICINA ASESORA DE PLANEACION / OFICINA ASESORA DE PLANEACION</t>
  </si>
  <si>
    <t>Implementar  el observatorio  del SND, para garantizar el accceso y la transparencia de la informacion en materia deportiva, de la recreación y de actividad fisica, para la toma de decisiones en matreria de politica pública</t>
  </si>
  <si>
    <t>Niños, niñas, adolescentes y jóvenes beneficiarios del Programa SUPÉRATE  + (T)</t>
  </si>
  <si>
    <t>1.6.Consolidar la rectoria e institucionalidad del Sistema Nacional del Deporte / DIRECCION DE FOMENTO Y DESARROLLO</t>
  </si>
  <si>
    <t>Desarrollar una accion armonizada y coherente con los organismoque conforman el SND, en articulacion con otras entidades del Gobierno Nacional, Departamental y Municipal, como parte de un diseño institucional funcional para los objetivos  y politicas de la primera infancia, adolecencia y juventud. Esta acción se vincula con las acciones propuestas en la Linea A "Primero las niñas y los niño" del presente PND.</t>
  </si>
  <si>
    <t>Escenarios deportivos y recreativos en condiciones de calidad para el desarrollo de programas</t>
  </si>
  <si>
    <t>2.1. Ampliar oportunidades de Recreación, el deporte Social Comunitario y el Aprovechamiento del Tiempo Libre / DIRECCION DE FOMENTO Y DESARRROLLO</t>
  </si>
  <si>
    <t>Fortalecer el desarrollo social y personal de todo el cyurso de la vida de los colombianos , a través de estartegias de competidor integral que consoliden los programas de actividad fisica, deporrte formativo y deporte social comunitario, con el proposito de generar procesos  de inclusión, convivencia y legalidad como aspectos fundamentales  de la equidad. Para esto, se desarrollara una estrategia de formación que incluirá, entre otros contenidos virtuales.</t>
  </si>
  <si>
    <t>Niños, niñas, jóvenes y adolescentes que acceden a la reserva deportiva</t>
  </si>
  <si>
    <t>2.2. Ampliar oportunidades de Recreación, el deporte Social Comunitario y el Aprovechamiento del Tiempo Libre / DIRECCION DE FOMENTO Y DESARROLLO</t>
  </si>
  <si>
    <t>Implementar y hacer seguimineto  a los lineamientos técnicos de política pública en materia de recreación, actividad fisica, deporte formativo y deporte social comunitario.</t>
  </si>
  <si>
    <t>Personas con talento deportivo identificadas y atendidas</t>
  </si>
  <si>
    <t>2.3. Ampliar oportunidades de Recreación, el deporte Social Comunitario y el Aprovechamiento del Tiempo Libre / DIRECCION DE FOMENTO Y DESARROLLO</t>
  </si>
  <si>
    <t>Mindeporte, en coordinaccion con Mineducación, evaluara la cobertura  y calidad de la educación sísica en el pais, de conformidad con las recomendaciones  de la Unesco y la Agencia Global 2030</t>
  </si>
  <si>
    <t>2.4. Ampliar oportunidades de Recreación, el deporte Social Comunitario y el Aprovechamiento del Tiempo Libre / DIRECCION DE FOMENTO Y DESARROLLO</t>
  </si>
  <si>
    <t>Ampliar el desarrollo de los programas  de deporte comunitario, recreacion  y aprovechamiento del tiempo libre  a victimas y personas en situacion de vulnerabilidad, con el próposito de generar  espacios de reintegración, estabilización y Reconciliación.</t>
  </si>
  <si>
    <t>2.5. Ampliar oportunidades de Recreación, el deporte Social Comunitario y el Aprovechamiento del Tiempo Libre / DIRECCION DE FOMENTO Y DESARROLLO</t>
  </si>
  <si>
    <t>Generar la estrategia para la construcción e implementación de criterios transversales al desarrollo  de programas y proyectos relativos a la actividad física, recreativa, deportiva, de aprovechamiento del tiempo libre  y de alto rendimiento, requeridos para la transformacion  individual y de la sociedad  por medio del deporte: deporte trasnformacional, mediante el fortalecimiento del programa Supérate Intercolegiados, procesos acádemicos  y relativos al cerebro, recreación y deporte, dando lugar al programa supérate.</t>
  </si>
  <si>
    <t>2.6. Ampliar oportunidades de Recreación, el deporte Social Comunitario y el Aprovechamiento del Tiempo Libre / DIRECCION DE FOMENTO Y DESARROLLO</t>
  </si>
  <si>
    <t xml:space="preserve">Desarrollar una Acción armonizada  entre las cjas de compensación familiar y demas instituciones existentes en el pais, en materia de recreación y sus diferenetes sectores(dpeortivo, comunitario, pedagógico, artistico y cultural, y ambiental y turistico) para ampliar la cobertura  de las actividades recreativas y del aprovechamiento del tiempo libre, desde lo territorial, como parte del desarrollo creativo en los niños, niñas. adolecentes y jovenes y como componente de la construcción de confianza  de vinculos de solidaridad. </t>
  </si>
  <si>
    <t>2.7. Ampliar oportunidades de Recreación, el deporte Social Comunitario y el Aprovechamiento del Tiempo Libre / DIRECCION DE FOMENTO Y DESARROLLO</t>
  </si>
  <si>
    <t>Ampliar la cobertura  de as escuelas de formación deportiva en el pais, a través de una estrategia exytraescolar con estructura pedagógica, buscando el desarrollo físico, motriz, intelectual, afectivo y social.</t>
  </si>
  <si>
    <t>2.8. Ampliar oportunidades de Recreación, el deporte Social Comunitario y el Aprovechamiento del Tiempo Libre / DIRECCION DE RECURSOS Y HERRAMIENTAS</t>
  </si>
  <si>
    <t>Proporcionar escenarios deportivos y equipamentos adecuados y con permanente utilización, como espacios privilegiados, no solamente  para la practica de actividades físicas y deportivas, sino para vivencias recreativas  como espacios de convivencia  y participación social; dichos escenarios cumplirán con las normas  respecto de las personas  con movilidad reducida (PMR), garantizando acesibilidad universal.  Esta estrategía se fortalecerá mediante la gestión  de los entes territoriales  y su compromiso en el desarrollo  de las actividades recreativas y de aprovechamiento dle tiempo libre.</t>
  </si>
  <si>
    <t>2.9. Ampliar oportunidades de Recreación, el deporte Social Comunitario y el Aprovechamiento del Tiempo Libre / DIRECCION DE FOMENTO Y DESARROLLO</t>
  </si>
  <si>
    <t xml:space="preserve">Promemover esquemas de práctica de deporte, como los juegos universitarios  y escolares, articulándose a las acciones propuestas en la linea C "Educación de calidad"; G "Juventud Naranja" y A "Primero los niños y las Niñas", incluidas en el PND: </t>
  </si>
  <si>
    <t>3.1. Cualificar talentos deportivos con potencial de alto rendimiento / DIRECCION DE POSICIONAMIENTO Y LIDERAZGO DEPORTIVO</t>
  </si>
  <si>
    <t>Reglamrentar los lineamientos que permitan desarrollar y fortalecer la articulación del SND, en especial con el Comité Olímpico Colombiano, el Comité Paralímpico Colombiano, las Federaciones Deportivas Convencionales ty Paralímpicas, los entes regionales ysus correspondientes clubes y ligas, para garantizar el proceso de formación deportiva.  Dicho proceso de formación desarrollará  estrateias de preparación, competición y participación de os deportistas en eventos nacionales e internacionales en el marco del calendario deportivo nacional e internacional concertado con el Comité Olímpico Colombiano.</t>
  </si>
  <si>
    <t>3.2. Cualificar talentos deportivos con potencial de alto rendimiento / DIRECCION DE POSICIONAMIENTO Y LIDERAZGO DEPORTIVO</t>
  </si>
  <si>
    <t>Mindeporte adelantará las gestiones necesrias para promover un sistema de identificación de talentos dpeortivos, desde las regiones, a traves d elos entes deportivos territoriales, con criteriors de equidad e inclusión social, orientado a la constitución  de una reserva deportiva nacional  que facilite de manera organizada su articulación, desde el deporte social comunitario y de deporte estudiantil, con el dpeorte asociado.</t>
  </si>
  <si>
    <t>3.3. Cualificar talentos deportivos con potencial de alto rendimiento / DIRECCION DE POSICIONAMIENTO Y LIDERAZGO DEPORTIVO</t>
  </si>
  <si>
    <t>Se desarrollar alianzas de coperación con el sector privado para impulsar desde el nivel territorial, la participación de deportistas en competencias nacionales e internacionales</t>
  </si>
  <si>
    <t>3.4. Cualificar talentos deportivos con potencial de alto rendimiento / DIRECCION DE POSICIONAMIENTO Y LIDERAZGO DEPORTIVO</t>
  </si>
  <si>
    <t>Desarrollar estrategias y mecanismo para posibilitar una mayor  participación de los deportistas  de altos logros en eventos internacionales, y para facilitar el intercambio  de experiencias y conocimientos con paises aliados.</t>
  </si>
  <si>
    <t>3.5. Cualificar talentos deportivos con potencial de alto rendimiento /DIRECCION DE POSICIONAMIENTO Y LIDERAZGO DEPORTIVO</t>
  </si>
  <si>
    <t>Apoyar, a través de la entrega de materiales, a deportistas de alto rendimiento con discapacidad, con el fin de que puedan participar  en competencias y juegos, y a fin de lograr mayor inclusión  deportiva.</t>
  </si>
  <si>
    <t>3.6. Cualificar talentos deportivos con potencial de alto rendimiento / DIRECCION DE POSICIONAMIENTO Y LIDERAZGO DEPORTIVO</t>
  </si>
  <si>
    <t>Establecer alianzas con la academia para apoyar el desarrollo integral de los deportistas, incluyendo la posibilidad de apoyo mediante becas universitarias  con flexibilidad academica.</t>
  </si>
  <si>
    <t>3.7. Cualificar talentos deportivos con potencial de alto rendimiento / DIRECCION DE POSICIONAMIENTO Y LIDERAZGO DEPORTIVO</t>
  </si>
  <si>
    <t>Colombia será una tierra de atletas, para lo cual aumentará la detecciónde talentos en la sregiones y se apoyará el desarrollo de proyectos de vida de los deportistas y glorias del deporte.</t>
  </si>
  <si>
    <t>PROYECTOS DE INVERSION</t>
  </si>
  <si>
    <t xml:space="preserve"> OBJETIVO PND</t>
  </si>
  <si>
    <t>Indicador PND</t>
  </si>
  <si>
    <t>OBJETIVO PEI</t>
  </si>
  <si>
    <t>OBJETIVO EPECIFICO PEI</t>
  </si>
  <si>
    <t>N/A</t>
  </si>
  <si>
    <t>ASISTENCIA A LA COOPERACION INTERNACIONAL DEL SECTOR A NIVEL NACIONAL</t>
  </si>
  <si>
    <t xml:space="preserve">DESARROLLO DE POLITICAS PUBLICAS E INVESTIGACION SECTORIAL A NIVEL NACIONAL </t>
  </si>
  <si>
    <t>APOYO A LA INFRAESTRUCTURA DEPORTIVA, RECREATIVA Y DE LA ACTIVIDAD FISICA A NIVEL NACIONAL</t>
  </si>
  <si>
    <t xml:space="preserve">APOYO A LA INFRAESTRUCTURA DE ALTA COMPETENCIA A NIVEL NACIONAL </t>
  </si>
  <si>
    <t xml:space="preserve">DESARROLLO AL LABORATORIO DEL CONTROL AL DOPAJE NACIONAL </t>
  </si>
  <si>
    <t>MEJORAMIENTO SEDES MINDEPORTE BOGOTÁ</t>
  </si>
  <si>
    <t>APOYO AL FORTALECIMIENTO DEL SECTOR A NIVEL NACIONAL - OFICINA ASESORA DE PLANEACION  - COMUNICACIONES Y ATENCION AL CIUDADANO</t>
  </si>
  <si>
    <t>FORTALECIMIENTO DEL DEPORTE Y LA EDUCACIÓN FÍSICA DE LOS NIÑOS, NIÑAS Y ADOLESCENTES EN EDAD ESCOLAR.</t>
  </si>
  <si>
    <t>DESARROLLO DEL DEPORTE OLÍMPICO, PARALÍMPICO Y NIVEL MUNDIAL PARA EL POSICIONAMIENTO Y LIDERAZGO DEPORTIVO</t>
  </si>
  <si>
    <t xml:space="preserve">APOYO A LA ORGANIZACIÓN DE EVENTOS DEPORTIVOS PARA LA PREPARACION DE ATLETAS Y LA PROMOCION DEL DEPORTE NACIONAL </t>
  </si>
  <si>
    <t>APOYO A LA INSPECION VIGILANCIA Y CONTROL A NIVEL NACIONAL</t>
  </si>
  <si>
    <t>IMPLEMENTACIÓN DE TECNOLOGIAS DE INFORMACION Y COMUNICACION PARA EL SISTEMA NACIONAL DEL DEPORTE EN COLOMBIA</t>
  </si>
  <si>
    <t>Objetivo Estrategico PEI</t>
  </si>
  <si>
    <t>Objetivos Especificos</t>
  </si>
  <si>
    <t>Indicadores</t>
  </si>
  <si>
    <t>Metas</t>
  </si>
  <si>
    <t>Dependencias</t>
  </si>
  <si>
    <t>1.1. Fortalecer la institucionalidad y la articulación de las entidades que conforman el SND / OFICINA ASESORA DE PLANEACION</t>
  </si>
  <si>
    <t>Elaborar propuestas de mejora normativa fomentando la articulación y cumplimiento de los objetivos del Sistema Nacional del Deporte</t>
  </si>
  <si>
    <t>Propuestas de ajuste normativo realizadas</t>
  </si>
  <si>
    <t xml:space="preserve">1
</t>
  </si>
  <si>
    <t>Oficina Aasesora Juridica</t>
  </si>
  <si>
    <t>1.2. Fortalecer la institucionalidad y la articulación de las entidades que conforman el SND / DIRECCION DE IVC</t>
  </si>
  <si>
    <t>Fortalecer las capacidades institucionales y de gestión de los actores del SND para el cumplimiento de los objetivos del sector.</t>
  </si>
  <si>
    <t>Porcentaje de cobertura del Plan Nacional de Capacitación con enfoque preventivo a los organismos del SND</t>
  </si>
  <si>
    <t>Dirección de Inspección, Vigilancia y Control</t>
  </si>
  <si>
    <t>1.3. Fortalecer la institucionalidad y la articulación de las entidades que conforman el SND /DIRECCION DE IVC</t>
  </si>
  <si>
    <t>Ejercer inspeccion, vigilancia y control sobre las entidades, personas y los organismos deportivos y demás entidades que conforman el Sistema nacional del Deporte</t>
  </si>
  <si>
    <t>Porcentaje de cumplimiento del plan de auditorias</t>
  </si>
  <si>
    <t>1.4. Fortalecer la institucionalidad y la articulación de las entidades que conforman el SND / OFICINA ASESORA DE  PLANEACION</t>
  </si>
  <si>
    <t>Consolidar la estratégia de gestión de la información del sector deporte que contribuya a la toma de decisiones</t>
  </si>
  <si>
    <t>Porcentaje de cumplimiento de la implementación del Observatorio del Sistema Nacional del Deporte</t>
  </si>
  <si>
    <t>Oficina Asesora de Planeación</t>
  </si>
  <si>
    <t>1.5. Fortalecer la institucionalidad y la articulación de las entidades que conforman el SND / DIRECCION DE POSICIONAMIENTO Y LIDERAZGO DEPORTIVO</t>
  </si>
  <si>
    <t>Orientar, desarrollar y coordinar el Programa Nacional Antidopaje en cumplimiento de la normatividad nacional e internacional.</t>
  </si>
  <si>
    <t xml:space="preserve">Porcentaje de muestras tomadas en competencia y fuera de competencia </t>
  </si>
  <si>
    <t>100% 
(1,100 a 2020)</t>
  </si>
  <si>
    <t>Dirección de Posicionamiento y Liderazgo deportivo</t>
  </si>
  <si>
    <t>1.6. Fortalecer la institucionalidad y la articulación de las entidades que conforman el SND  / DIRECCION DE POSICIONAMIENTO Y LIDERAZGO DEPORTIVO</t>
  </si>
  <si>
    <t xml:space="preserve">Número de personas capacitadas en materia antidopaje
</t>
  </si>
  <si>
    <t>2.1. Incrementar las actividades de fomento en procura del logro de objetivos relacionados con la recreación, actividad física y aprovechamiento del tiempo libre  / DIRECCION DE FOMENTO Y DESARROLLO</t>
  </si>
  <si>
    <t xml:space="preserve">Incrementar programas que promuevan la practica del deporte la recreación y la actividad fisica y fomente los estilos de vida saludables </t>
  </si>
  <si>
    <t xml:space="preserve">Número de personas que acceden a servicios deportivos, recreativos y de actividad física </t>
  </si>
  <si>
    <t>Dirección de Fomento y Desarrollo</t>
  </si>
  <si>
    <t>2.2. Incrementar las actividades de fomento en procura del logro de objetivos relacionados con la recreación, actividad física y aprovechamiento del tiempo libre / DIRECCION DE FOMENTO Y DESARROLLO</t>
  </si>
  <si>
    <t>Número de municipios que implementan programas de recreación, actividad física, deporte social comunitario y aprovechamiento del tiempo libre</t>
  </si>
  <si>
    <t>2.3. Incrementar las actividades de fomento en procura del logro de objetivos relacionados con la recreación, actividad física y aprovechamiento del tiempo libre / DIRECCION DE RECURSOS Y HERRAMIENTAS</t>
  </si>
  <si>
    <t>Garantizar la infraestructura recreodeportiva para el desarrollo de los programas de deporte, recreación, actividad física y aprovechamiento del tiempo libre</t>
  </si>
  <si>
    <t>Número de escenarios deportivos y recreativos en condiciones de calidad para el desarrollo de programas</t>
  </si>
  <si>
    <t>Dirección de Recursos y herramientas del SND</t>
  </si>
  <si>
    <t>3.1. Fortalecer los programas de desarrollo deportivo del país con el propósito garantizar los procesos de formación, preparación y compentencia de los deportistas de altos logros así como aumentar la reserva y el talento deportivo /DIRECCION DE FOMENTO Y DESARROLLO</t>
  </si>
  <si>
    <t>Fortalecer y socializar los lineamientos de política pública en altos logros al SND y organización de eventos deportivos así como el apoyo integral a los atletas</t>
  </si>
  <si>
    <t>Número de Documentos de Lineamientos Técnicos de Política Pública en altos logros y organización de eventos deportivos diseñados</t>
  </si>
  <si>
    <t>3.2. Fortalecer los programas de desarrollo deportivo del país con el propósito garantizar los procesos de formación, preparación y compentencia de los deportistas de altos logros así como aumentar la reserva y el talento deportivo / DIRECCION DE FOMENTO Y DESARROLLO</t>
  </si>
  <si>
    <t>Número de atletas con procesos de formación, preparación y competencia de las diferentes disciplinas deportivas de ciclo olímpico, paralímpico, sordolímpico y nivel mundial</t>
  </si>
  <si>
    <t>3.3. Fortalecer los programas de desarrollo deportivo del país con el propósito garantizar los procesos de formación, preparación y compentencia de los deportistas de altos logros así como aumentar la reserva y el talento deportivo /DIRECCION DE FOMENTO Y DESARROLLO</t>
  </si>
  <si>
    <t xml:space="preserve">Aumentar el número de deportistas  con talento deportivo identificados con proyección de alto rendimiento </t>
  </si>
  <si>
    <t>Número de niños, niñas, jóvenes, adolescentes que acceden a  los programas de desarrollo deportivo</t>
  </si>
  <si>
    <t>Dirección de Fomento Y desarrollo</t>
  </si>
  <si>
    <t>3.4. Fortalecer los programas de desarrollo deportivo del país con el propósito garantizar los procesos de formación, preparación y compentencia de los deportistas de altos logros así como aumentar la reserva y el talento deportivo / DIRECCION DE FOMENTO Y DESARROLLO</t>
  </si>
  <si>
    <t>Número de personas con talento deportivo identificadas y atendidas</t>
  </si>
  <si>
    <t>3.5. Fortalecer los programas de desarrollo deportivo del país con el propósito garantizar los procesos de formación, preparación y compentencia de los deportistas de altos logros así como aumentar la reserva y el talento deportivo / DIRECCION DE RECURSOS Y HERRAMIENTAS</t>
  </si>
  <si>
    <t>Acreditar y mantener la certificación del del laboratorio antidopaje y  sus procesos conforme a los requisitos  establecidos por los organismos internacionales</t>
  </si>
  <si>
    <t>Laboratorio Antidopaje acreditado conforme a los requisitos  establecidos por los organismos internacionales</t>
  </si>
  <si>
    <t>PROYECTO DE INVERSION</t>
  </si>
  <si>
    <t>RUBLO</t>
  </si>
  <si>
    <t>VALOR</t>
  </si>
  <si>
    <t>BPIN</t>
  </si>
  <si>
    <t>C-4302-1604-24</t>
  </si>
  <si>
    <t>C-4302-1604-21</t>
  </si>
  <si>
    <t>C-4302-1604-20</t>
  </si>
  <si>
    <t>C-4302-1604-16</t>
  </si>
  <si>
    <t>C-4302-1604-17</t>
  </si>
  <si>
    <t>C-4302-1604-25</t>
  </si>
  <si>
    <t>C-4399-1604-8</t>
  </si>
  <si>
    <t>C-4399-1604-9</t>
  </si>
  <si>
    <t>C-4301-1604-8</t>
  </si>
  <si>
    <t>C-4301-1604-9</t>
  </si>
  <si>
    <t>C-4302-1604-19</t>
  </si>
  <si>
    <t>C-4302-1604-22</t>
  </si>
  <si>
    <t>C-4302-1604-23</t>
  </si>
  <si>
    <t>C-4399-1604-7</t>
  </si>
  <si>
    <t>DEPENDENCIA</t>
  </si>
  <si>
    <t>AREA</t>
  </si>
  <si>
    <t>GIT de Comunicaciones</t>
  </si>
  <si>
    <t>Despacho_del_Ministerio</t>
  </si>
  <si>
    <t>Despacho del Ministerio</t>
  </si>
  <si>
    <t>GIT Organización Nacional Antidopaje</t>
  </si>
  <si>
    <t>Despacho_del_Viceministerio</t>
  </si>
  <si>
    <t>Despacho del Viceministerio</t>
  </si>
  <si>
    <t>Oficina_Asesora_Juridica</t>
  </si>
  <si>
    <t>Oficina Asesora Juridica</t>
  </si>
  <si>
    <t>Oficina_Asesora_de_Planeación</t>
  </si>
  <si>
    <t>GIT Planeación y Gestión</t>
  </si>
  <si>
    <t>Oficina_de_Control_Interno_Disciplinario</t>
  </si>
  <si>
    <t>GIT de Seguimiento</t>
  </si>
  <si>
    <t>Oficina_de_Control_Interno</t>
  </si>
  <si>
    <t>Secretaria_General</t>
  </si>
  <si>
    <t>GIT de Gestión del Conocimiento  e Innovación</t>
  </si>
  <si>
    <t>Dirección_de_PosicIonamiento_y_Liderazgo_Deportivo</t>
  </si>
  <si>
    <t>Oficina de Control Interno Disciplinario</t>
  </si>
  <si>
    <t>Secretaria General</t>
  </si>
  <si>
    <t>GIT Contratación</t>
  </si>
  <si>
    <t>Dirección_de_Inspección_Vigilancia_y_Control</t>
  </si>
  <si>
    <t>GIT Gestión Administrativa</t>
  </si>
  <si>
    <t>Dirección_de_Recursos_y_herramientas_del_SND</t>
  </si>
  <si>
    <t>GIT Gestion Contable</t>
  </si>
  <si>
    <t>GIT Gestion Presupuestal</t>
  </si>
  <si>
    <t>GIT Tesoreria</t>
  </si>
  <si>
    <t>GIT Talento Humano</t>
  </si>
  <si>
    <t>GIT Servicio Integral al Ciudadano</t>
  </si>
  <si>
    <t>GIT Tecnologia de la Información y las Comunicaciones TIC´S</t>
  </si>
  <si>
    <t>Dirección de PosicIonamiento y Liderazgo Deportivo</t>
  </si>
  <si>
    <t>GIT Deporte de Rendimiento Paralimpico</t>
  </si>
  <si>
    <t>GIT Centro  de Ciencias del Deporte CCD</t>
  </si>
  <si>
    <t>GIT Talento y Reserva  Deportivos</t>
  </si>
  <si>
    <t>GIT Juegos y Eventos Deportivos</t>
  </si>
  <si>
    <t>GIT Desarrollo Psicosocial</t>
  </si>
  <si>
    <t>GIT Recreación</t>
  </si>
  <si>
    <t>GIT Activida Fisica</t>
  </si>
  <si>
    <t>Dirección de Inspección Vigilancia y Control</t>
  </si>
  <si>
    <t>GIT Deporte Profesional</t>
  </si>
  <si>
    <t>GIT Deporte Aficionado</t>
  </si>
  <si>
    <t>GIT Actuaciones Administrativas</t>
  </si>
  <si>
    <t>GIT Laboratorio Control al Dopaje</t>
  </si>
  <si>
    <t>GIT Centro de Alto Rendimiento CAR</t>
  </si>
  <si>
    <t>GIT Infraestructura</t>
  </si>
  <si>
    <t>PLANES</t>
  </si>
  <si>
    <t>POLÍTICAS</t>
  </si>
  <si>
    <t>ORIGEN DE LA NECESIDAD</t>
  </si>
  <si>
    <t>Líneas estrategicas</t>
  </si>
  <si>
    <t>TIPOS DE ACUMULACIÓN</t>
  </si>
  <si>
    <t>PROCESO</t>
  </si>
  <si>
    <t>Plan Institucional de Archivos de la Entidad –PINAR</t>
  </si>
  <si>
    <t>X</t>
  </si>
  <si>
    <t>Democratización del acceso de la población al deporte, la recreación y la actividad física</t>
  </si>
  <si>
    <t>STOCK</t>
  </si>
  <si>
    <t>Despacho del Ministro</t>
  </si>
  <si>
    <t xml:space="preserve">Gestión Presupuestal y Eficiencia del Gasto Público </t>
  </si>
  <si>
    <t>Funciones de la  dependencia y GIT</t>
  </si>
  <si>
    <t>FLUJO</t>
  </si>
  <si>
    <t>Direccionamiento Estratégico y Aprendizaje Organizacional</t>
  </si>
  <si>
    <t>GIT Comunicaciones</t>
  </si>
  <si>
    <t>Plan Anual de Vacantes</t>
  </si>
  <si>
    <t xml:space="preserve">Gestión Estratégica del Talento Humano </t>
  </si>
  <si>
    <t>Atletas y paratletas como embajadores de paz en el mundo</t>
  </si>
  <si>
    <t>CAPACIDAD</t>
  </si>
  <si>
    <t>Gestión Ambiental</t>
  </si>
  <si>
    <t>Plan de Previsión de Recursos Humanos</t>
  </si>
  <si>
    <t xml:space="preserve">Integridad </t>
  </si>
  <si>
    <t>Más mujeres en el deporte</t>
  </si>
  <si>
    <t>Gestión de Comunicaciones</t>
  </si>
  <si>
    <t>Despacho del Viceministro</t>
  </si>
  <si>
    <t>Plan Estratégico de Talento Humano</t>
  </si>
  <si>
    <t xml:space="preserve">Transparencia, Acceso a la Información Pública y Lucha Contra la Corrupción </t>
  </si>
  <si>
    <t>Ejercicio de Rendición de Cuentas.</t>
  </si>
  <si>
    <t>El deporte, la recreación y la actividad física como eje para la economía popular</t>
  </si>
  <si>
    <t>REDUCCIÓN</t>
  </si>
  <si>
    <t>Formulación y Adopción de Políticas, Planes y Programas</t>
  </si>
  <si>
    <t>Plan Institucional de Capacitación</t>
  </si>
  <si>
    <t xml:space="preserve">Fortalecimiento Organizacional y Simplificación de Procesos </t>
  </si>
  <si>
    <t>Ejercicio del plan estratégico  de  participación ciudadana</t>
  </si>
  <si>
    <t xml:space="preserve">Deporte, recreación y actividad física para poblaciones diferenciales (LGBTIQ+, indígenas, Rrom, NARP, víctimas del conflicto armado, otros). </t>
  </si>
  <si>
    <t>REDUCCIÓN ANUAL</t>
  </si>
  <si>
    <t>Altos Logros</t>
  </si>
  <si>
    <t>Plan de Incentivos Institucionales</t>
  </si>
  <si>
    <t xml:space="preserve">Servicio al Ciudadano </t>
  </si>
  <si>
    <t>Fortalecer la gestión y dirección de sector Deporte, Recreación y la Actividad física.</t>
  </si>
  <si>
    <t>Inspección Vigilancia y Control</t>
  </si>
  <si>
    <t>GIT de Gestión del Conocimiento e Innovación</t>
  </si>
  <si>
    <t>Plan de trabajo anual en Seguridad y Salud en el Trabajo-PTSS</t>
  </si>
  <si>
    <t xml:space="preserve">Participación Ciudadana en la Gestión Pública </t>
  </si>
  <si>
    <t xml:space="preserve">Oficina Asesora Jurídica </t>
  </si>
  <si>
    <t xml:space="preserve">Racionalización de Trámites </t>
  </si>
  <si>
    <t>Apoyo a la Infraestructura Técnica y Científica</t>
  </si>
  <si>
    <t>Oficina de Control Interno</t>
  </si>
  <si>
    <t>Plan Estratégico de Tecnologías de la Información y las Comunicaciones – PETIC</t>
  </si>
  <si>
    <t xml:space="preserve">Gestión Documental </t>
  </si>
  <si>
    <t xml:space="preserve">Resultados de las Auditorias internas y externas. </t>
  </si>
  <si>
    <t>Servicio Integral al Ciudadano</t>
  </si>
  <si>
    <t>Dirección de Posicionamiento y Liderazgo</t>
  </si>
  <si>
    <t>GIT Deporte de Rendimiento Paralímpico</t>
  </si>
  <si>
    <t>Plan de Tratamiento de Riesgos de Seguridad y Privacidad de la Información</t>
  </si>
  <si>
    <t>Gobierno Digital</t>
  </si>
  <si>
    <t>Gestión de Tecnologías de Comunicación e Información</t>
  </si>
  <si>
    <t>Plan de Seguridad y Privacidad de la Información</t>
  </si>
  <si>
    <t xml:space="preserve">Seguridad Digital </t>
  </si>
  <si>
    <t>Caracterización de los grupos de valor</t>
  </si>
  <si>
    <t>Gestión del Talento Humano</t>
  </si>
  <si>
    <t>GIT Centro de Ciencias del Deporte CCD</t>
  </si>
  <si>
    <t>Plan Conservación Documental</t>
  </si>
  <si>
    <t xml:space="preserve">Defensa Jurídica </t>
  </si>
  <si>
    <t>Necesidades de innovación, investigación y de documentación técnica.</t>
  </si>
  <si>
    <t>Gestión Documental</t>
  </si>
  <si>
    <t>Plan de  Preservación Digital</t>
  </si>
  <si>
    <t xml:space="preserve">Gestión del Conocimiento y la Innovación </t>
  </si>
  <si>
    <t>Datos, estadísticas e información de las herramientas tecnológicas y de seguimiento de la Entidad.</t>
  </si>
  <si>
    <t>Gestión Financiera y Tesorería</t>
  </si>
  <si>
    <t>Plan del Gasto Publico</t>
  </si>
  <si>
    <t xml:space="preserve">Control Interno </t>
  </si>
  <si>
    <t>Administración de Riesgos</t>
  </si>
  <si>
    <t>Gestión Jurídica</t>
  </si>
  <si>
    <t xml:space="preserve">GIT Juegos y Eventos Deportivos </t>
  </si>
  <si>
    <t>Plan de  Austeridad</t>
  </si>
  <si>
    <t>Seguimiento y Evaluación del Desempeño Institucional</t>
  </si>
  <si>
    <t>Otros.</t>
  </si>
  <si>
    <t>Evaluación Independiente y Mejora Continua</t>
  </si>
  <si>
    <t>Plan de Gestión Ambiental-PGA</t>
  </si>
  <si>
    <t>Mejora Normativa</t>
  </si>
  <si>
    <t>Gestión del Proceso Disciplinario</t>
  </si>
  <si>
    <t>Plan  Estratégico de Participación Ciudadana</t>
  </si>
  <si>
    <t>Gestión de la Información Estadística</t>
  </si>
  <si>
    <t>Gestión de Recursos Físicos</t>
  </si>
  <si>
    <t>Compras y Contratación Pública</t>
  </si>
  <si>
    <t>Adquisición de Bienes y Servicios</t>
  </si>
  <si>
    <t>Dirección de Recursos y Herramientas del Sistema</t>
  </si>
  <si>
    <t>GIT Tesorería</t>
  </si>
  <si>
    <t>GIT TIC´S</t>
  </si>
  <si>
    <t>5.3 PILARES</t>
  </si>
  <si>
    <t>FORMULACIÓN PLAN DE ACCIÓN INSTITUCIONAL</t>
  </si>
  <si>
    <t>Versión</t>
  </si>
  <si>
    <t>Código</t>
  </si>
  <si>
    <t>Fecha</t>
  </si>
  <si>
    <t>Presupuesto NO PAA: Registre el monto del presupuesto que No se ejecuta desde el PAA</t>
  </si>
  <si>
    <t>Presupuesto PAA: Registre el monto del presupuesto asignado a la actividad que se ejecutará en Plan Anual de Adquisiciones</t>
  </si>
  <si>
    <t>Étnicos - Indígenas</t>
  </si>
  <si>
    <t>Étnicos - Comunidad Negra, Afrocolombiana, Raizal y Palenquera</t>
  </si>
  <si>
    <t>Étnicos - Rrom</t>
  </si>
  <si>
    <t>Equidad de la Mujer</t>
  </si>
  <si>
    <t>Primera Infancia, Infancia y Adolescencia</t>
  </si>
  <si>
    <t>Víctimas</t>
  </si>
  <si>
    <t>Participación Ciudadana</t>
  </si>
  <si>
    <t>Discapacidad</t>
  </si>
  <si>
    <t>Iniciativas PPI</t>
  </si>
  <si>
    <t xml:space="preserve">Pactos Territoriales </t>
  </si>
  <si>
    <t>Otros</t>
  </si>
  <si>
    <t>Otras mesas</t>
  </si>
  <si>
    <t>8.10</t>
  </si>
  <si>
    <t>Línea base: indique cuál fue la meta alcanzada o el valor con el que cerró el periodo anterior. Si no hay línea base, digite 0</t>
  </si>
  <si>
    <t>Alineación políticas transversales: señalar con una x o bien con el número o nombre de la política trasversal</t>
  </si>
  <si>
    <t>CONPES 
(Número documento )</t>
  </si>
  <si>
    <t>MPC
Mesa Permanente de Concertación</t>
  </si>
  <si>
    <t>MRA
Mesa Regional Amazónica</t>
  </si>
  <si>
    <t xml:space="preserve"> CRIC
Consejo Regional Indígena del Cauca</t>
  </si>
  <si>
    <t xml:space="preserve"> CRIDEC
Consejo Regional Indígena de Caldas</t>
  </si>
  <si>
    <t xml:space="preserve"> CRIHU
Consejo Regional Indígena del Huila</t>
  </si>
  <si>
    <t>Otras</t>
  </si>
  <si>
    <t>Alineación otros compromisos: señalar con una x o bien con el número o nombre de otros compromisos</t>
  </si>
  <si>
    <t>GIT Talento y Reserva Deportiva</t>
  </si>
  <si>
    <t xml:space="preserve">GIT Gestión Presupuestal             
                              </t>
  </si>
  <si>
    <t>GIT Gestión Contable</t>
  </si>
  <si>
    <t>GIT Deporte de Rendimiento Olímpico</t>
  </si>
  <si>
    <t>8.2 TIPO DE INDICADOR</t>
  </si>
  <si>
    <t>TIPO DE INDICADOR</t>
  </si>
  <si>
    <t>PRODUCTO</t>
  </si>
  <si>
    <t>RESULTADO</t>
  </si>
  <si>
    <t xml:space="preserve">Nombre del Indicador: Registré el nombre con el que se identifica el indicador </t>
  </si>
  <si>
    <r>
      <rPr>
        <b/>
        <sz val="11"/>
        <color theme="1"/>
        <rFont val="Calibri"/>
        <family val="2"/>
        <scheme val="minor"/>
      </rPr>
      <t>Indicadores de producto</t>
    </r>
    <r>
      <rPr>
        <sz val="11"/>
        <color theme="1"/>
        <rFont val="Calibri"/>
        <family val="2"/>
        <scheme val="minor"/>
      </rPr>
      <t xml:space="preserve">: Miden los productos o entregables específicos generados como resultado de las actividades realizadas. Ejemplo: capacitaciones realizadas, deportistas atendidos, construcciones desarrolladas, programas implementados, etc.
</t>
    </r>
    <r>
      <rPr>
        <b/>
        <sz val="11"/>
        <color theme="1"/>
        <rFont val="Calibri"/>
        <family val="2"/>
        <scheme val="minor"/>
      </rPr>
      <t>Indicadores de resultado</t>
    </r>
    <r>
      <rPr>
        <sz val="11"/>
        <color theme="1"/>
        <rFont val="Calibri"/>
        <family val="2"/>
        <scheme val="minor"/>
      </rPr>
      <t>: Miden los efectos o cambios que resultan de las actividades y productos implementados. Ejemplo: incremento en participación, mejoramiento rendimiento deportivo, satisfacción de usuarios, etc.</t>
    </r>
  </si>
  <si>
    <t>8.3. FORMULA DE CALCULO</t>
  </si>
  <si>
    <t>8.4. DESCRIPCIÓN DEL INDICADOR</t>
  </si>
  <si>
    <t>8.5. DESCRIPCIÓN DE EVIDENCIA DEL INDICADOR</t>
  </si>
  <si>
    <t>8.6. TIPO DE ACUMULACIÓN</t>
  </si>
  <si>
    <t>8.7. UNIDAD DE MEDIDA</t>
  </si>
  <si>
    <t>8.8 LÍNEA BASE</t>
  </si>
  <si>
    <t>8.9. META DEL INDICADOR</t>
  </si>
  <si>
    <t>8. 10. PROGRAMACIÓN  DE LA META</t>
  </si>
  <si>
    <t>8.11. ALIENACION CON POLÍTICAS TRASVERSALES</t>
  </si>
  <si>
    <t>Indique  la meta del producto: es la programación en tiempo y cantidad con respecto a la generación o provisión de un producto. La definición de las metas debe realizarse teniendo en cuenta los recursos (presupuestales, humanos, tecnológicos, etc.) con los que cuenta la dependencia en la vigencia para llevar a cabo el cumplimiento del producto,  ya sea en términos numéricos o porcentuales.
Meta numérica: Corresponde con el número de veces que la Dependencia prestará el servicio durante la vigencia. Esta meta debe ser programada para el año, y se deberá distribuir mensual, bimensual, trimestral o semestralmente.
Meta porcentual: corresponde con el porcentaje que se espera alcanzar en la prestación del servicio por demanda.</t>
  </si>
  <si>
    <t>8. DEFINICIÓN FICHA TÉCNICA DE INDICADORES</t>
  </si>
  <si>
    <t>7. PLANEACIÓN</t>
  </si>
  <si>
    <t>7.1. LINEA ESTRATEGICA</t>
  </si>
  <si>
    <t>7.3. PRODUCTO DEL PROYECTO</t>
  </si>
  <si>
    <t>7.6. PRESUPUESTO PAA</t>
  </si>
  <si>
    <t>7.7. PRESUPUESTO NO PAA</t>
  </si>
  <si>
    <t>7.8. DENOMINACIÓN  DEL PRODUCTO</t>
  </si>
  <si>
    <t>7.9. META DE PRODUCTO</t>
  </si>
  <si>
    <t>7.10. ENTREGABLE</t>
  </si>
  <si>
    <t>Sub-actividad: Describa la actividad específica que desarrollará el área</t>
  </si>
  <si>
    <t>Actividad: Diligenciar la que corresponda con el producto del Proyecto de Inverstión conforme a la PIIP</t>
  </si>
  <si>
    <t>Producto del Proyecto: Diligenciar el que corresponda con el Proyecto de Inversión conforme a la PIIP</t>
  </si>
  <si>
    <t>Nombre Proyecto de Inversión: Seleccione el proyecto de invesión que corresponda de acuerdo con la PIIP</t>
  </si>
  <si>
    <t>7.11. ORIGEN  DE LA NECESIDAD</t>
  </si>
  <si>
    <t>7.13. POLITICA-MIPG</t>
  </si>
  <si>
    <t>7.14. ARTICULACIÓN CON PLANES</t>
  </si>
  <si>
    <t>7.16. FECHA DE INICIO
(DD/MM/AAAA)</t>
  </si>
  <si>
    <t>7.17. FECHA FINAL
(DD/MM/AAAA)</t>
  </si>
  <si>
    <t>7.15. DEPDENCIA O GRUPO INTERNO DE TRABAJO</t>
  </si>
  <si>
    <t>APOYO DE LA INFRAESTRUCTURA DEPORTIVA, RECREATIVA Y DE ALTA COMPETENCIA EN COLOMBIA</t>
  </si>
  <si>
    <t>FORTALECIMIENTO DE LA GESTIÓN Y SEGUIMIENTO INSTITUCIONAL DEL MINISTERIO DEL DEPORTE - OFICINA ASESORA DE PLANEACION  - COMUNICACIONES Y ATENCION AL CIUDADANO</t>
  </si>
  <si>
    <t>APOYO EN EL DESARROLLO DE JUEGOS Y EVENTOS DEPORTIVOS DE RENDIMIENTO Y ALTO RENDIMIENTO EN COLOMBIA</t>
  </si>
  <si>
    <t>INSUMOS</t>
  </si>
  <si>
    <t>IMPACTO</t>
  </si>
  <si>
    <t>PROCESOS</t>
  </si>
  <si>
    <t xml:space="preserve">GIT Contratación </t>
  </si>
  <si>
    <t>Despacho de Ministro(a)</t>
  </si>
  <si>
    <t>GIT Deporte de RendImiento Olimpico</t>
  </si>
  <si>
    <t xml:space="preserve">Dirección de Recursos y Herramientas </t>
  </si>
  <si>
    <t>GIT Laboratorio</t>
  </si>
  <si>
    <t>RUBRO</t>
  </si>
  <si>
    <t xml:space="preserve"> APOYO A LA INSPECCIÓN, VIGILANCIA Y CONTROL A NIVEL NACIONAL</t>
  </si>
  <si>
    <t>APOYO  AL PROGRAMA AL CONTROL DOPAJE   NACIONAL</t>
  </si>
  <si>
    <t>APOYO DE LA INFRAESTRUCTURA DEPORTIVA, RECREATIVA Y DE ALTA COMPETENCIA EN COLOMBIA.  NACIONAL</t>
  </si>
  <si>
    <t>C-4302-1604-28</t>
  </si>
  <si>
    <t>APOYO EN EL DESARROLLO DE JUEGOS Y EVENTOS DEPORTIVOS DE RENDIMIENTO Y ALTO RENDIMIENTO EN COLOMBIA  NACIONAL</t>
  </si>
  <si>
    <t>C-4302-1604-29</t>
  </si>
  <si>
    <t xml:space="preserve">DESARROLLO DE POLITICA PUBLICA E INVESTIGACION SECTORIAL A NIVEL NACIONAL </t>
  </si>
  <si>
    <t>DESARROLLO DEL DEPORTE OLIMPICO, PARALIMPICO Y NIVEL MUNDIAL PARA EL POSICIONAMIENTO Y LIDERAZGO DEPORTIVO NACIONAL</t>
  </si>
  <si>
    <t>C-4302-1604-26</t>
  </si>
  <si>
    <t>FORTALECIMIENTO DE LA GESTIÓN Y SEGUIMIENTO INSTITUCIONAL DEL MINISTERIO DEL DEPORTE  NACIONAL</t>
  </si>
  <si>
    <t>C-4399-1604-10</t>
  </si>
  <si>
    <t>C-4301-1604-13</t>
  </si>
  <si>
    <t>FORTALECIMIENTO DEL LABORATORIO DE CONTROL AL DOPAJE DEPORTIVO NACIONAL</t>
  </si>
  <si>
    <t>C-4302-1604-27</t>
  </si>
  <si>
    <t>FORTALECIMIENTO FOMENTO Y PROMOCIÓN DE LA PRACTICA DEPORTIVA, RECREATIVA Y DE ACTIVIDAD FÍSICA EN COLOMBIA  NACIONAL</t>
  </si>
  <si>
    <t>C-4301-1604-14</t>
  </si>
  <si>
    <t>IMPLEMENTACIÓN DE LAS TECNOLOGÍAS DE LA INFORMACIÓN Y COMUNICACIÓN PARA EL SISTEMA NACIONAL DEL DEPORTE A NIVEL NACIONAL</t>
  </si>
  <si>
    <t>MEJORAMIENTO SEDES COLDEPORTES  BOGOTÁ</t>
  </si>
  <si>
    <t>PROYECTOS</t>
  </si>
  <si>
    <t>7.4. ACTIVIDAD PROYECTO</t>
  </si>
  <si>
    <t xml:space="preserve">7.5. ACTIVIDAD - PAI </t>
  </si>
  <si>
    <t>Cierre del ejercicio del año  Anterior</t>
  </si>
  <si>
    <t>Proyecto del presupuesto para la Vigencia</t>
  </si>
  <si>
    <t>Peticiones, Queja y Reclamos realizados durante la vigenicia.</t>
  </si>
  <si>
    <t>Informe de seguimiento de indicadores de la vigencia en curso</t>
  </si>
  <si>
    <t>Plan Anticorrupción y Atención al Ciudadano Vigente</t>
  </si>
  <si>
    <t>Resultados de la última medición FURAG</t>
  </si>
  <si>
    <t>Plan Nacional de Desarrollo Vigente</t>
  </si>
  <si>
    <t>Plan Anual de Auditoria PAAu</t>
  </si>
  <si>
    <t>4.1. INDICADOR PND</t>
  </si>
  <si>
    <t>4.2 META PND</t>
  </si>
  <si>
    <t>Línea Estratégica: seleccionar la línea que corresponda al Plan Estratégico Sectorial Vigente</t>
  </si>
  <si>
    <t>Información del objetivo del Plan Nacional de Desarrollo - PND Vigente  asociado al plan de acción y el proyecto de inversión. El plan de acción debe apuntar al logro de estos objetivos.</t>
  </si>
  <si>
    <t>Fortalecer administrativa y organizativamente el ministerio y el Sistema Nacional del Deporte con programas, proyectos y acciones estratégicas que faciliten la interacción de todos los actores, con herramientas tecnológicas, asistencia y asesoría técnica, administrativa y financiera, en particular para los entes deportivos municipales.</t>
  </si>
  <si>
    <t>Ketty Arias Ruidiaz</t>
  </si>
  <si>
    <t>Programa de Transparencia y Ética de Pública del Ministerio - PTEP.</t>
  </si>
  <si>
    <t>Plan Estratégico Sectorial</t>
  </si>
  <si>
    <t>Acto administrativo</t>
  </si>
  <si>
    <t>Servicio de educación informal</t>
  </si>
  <si>
    <t>Realizar actividades de educación y prevención para la comunidad deportiva en general</t>
  </si>
  <si>
    <t>Apoyar las actividades de lucha contra el dopaje en el deporte a través del control dopaje, educación, prevención e investigación.</t>
  </si>
  <si>
    <t>100% de 40</t>
  </si>
  <si>
    <t>Servicio de control de dopaje</t>
  </si>
  <si>
    <t>Optimizar el muestreo dentro y fuera de competencia</t>
  </si>
  <si>
    <t xml:space="preserve">Muestras de control dopaje realizadas en y fuera de competencia. </t>
  </si>
  <si>
    <t>Porcentaje de muestras de control dopaje realizadas</t>
  </si>
  <si>
    <t>(# muestras de control dopaje  realizadas / # muestras de control dopaje programadas) * 100</t>
  </si>
  <si>
    <t>100% de 1000</t>
  </si>
  <si>
    <t>Optimizar el muestreo dentro y fuera de competencia:
•Plan de Distribución de controles ejecutado
Conceptos en el programa de pasaporte biológico y CAUT entre otros:
• Pago conceptos al Comité de Expertos de pasaporte biológico
•Pago de conceptos al comité de Autorizaciones de Uso Terapéutico
Apoyo a las actividades del GIT Organización Nacional Antidopaje:
• Resolución de pago Contribución a la WADA (Realizar el pago de la contribución de Colombia para el presupuesto de la Agencia Mundial Antidopaje para el año 2026)
• Informes de comisiones y gastos de desplazamiento.
•Contrato de prestación de servicios para Realizar las actividades para la recaudación, análisis y manejo de información conducente a un mejor sistema de muestreo y seguimiento de posibles infracciones de las normas antidopaje.
•Contrato de prestación de servicios para realizar las actividades de desarrollo del muestreo durante las competencias del deporte federado del calendario nacional y otras de federaciones internacionales cuando se requiera, así como de juegos multideportivos
•Contrato de prestación de servicios para coadyuvar en el desarrollo e implementación de los programas de Autorización de Uso terapéutico - AUT, Paradero y Pasaporte Biológico del Grupo Interno de Trabajo Organización Nacional Antidopaje del Ministerio del Deporte
•Contrato de prestación de servicios para realizar las actividades para el manejo de la información del Grupo Interno de Trabajo Organización Nacional Antidopaje del Ministerio del Deporte
•Contrato de prestación de servicios para realizar la gestión de resultados, adecuación de normas, respuestas de requerimientos y otros trámites del Grupo Interno de Trabajo Organización Nacional Antidopaje del Ministerio del Deporte
CONTRATO DE ACTIVIDADES DE INTERES PUBLICO - CAIP EJECUTADO</t>
  </si>
  <si>
    <t>Generar contenidos informativos internos y externos  sobre la gestión del Ministerio</t>
  </si>
  <si>
    <t>Notas de prensa generadas</t>
  </si>
  <si>
    <t xml:space="preserve">Informe de monitoreo de medios </t>
  </si>
  <si>
    <t>100% (de 500 notas)</t>
  </si>
  <si>
    <t>Documentos de lineamientos técnicos</t>
  </si>
  <si>
    <t>Capacitar en temas de formulación, desarrollo y evaluación de lineamientos de política publica.</t>
  </si>
  <si>
    <t>Capacitaciones realizadas</t>
  </si>
  <si>
    <t>No aplica</t>
  </si>
  <si>
    <t>Cantidad de capacitaciones realizadas</t>
  </si>
  <si>
    <t>Este indicador da cuenta del  número de ejercicios de capacitaciones para fortalecer el ejercicio de gobernanza con enfoque diferencial y territorial a nivel nacional</t>
  </si>
  <si>
    <t>Informe de actividad, listados de asistencia</t>
  </si>
  <si>
    <t>x</t>
  </si>
  <si>
    <t>Formular e implementar las Políticas pública para el deporte, la recreación y actividad física dirigida a la población colombiana con enfoque étnico, territorial y diferencial.</t>
  </si>
  <si>
    <t>Documento</t>
  </si>
  <si>
    <t>Cantidad de documentos emitidos y publicados</t>
  </si>
  <si>
    <t>Servicio de apoyo financiero a atletas</t>
  </si>
  <si>
    <t>Reconocimiento de estímulos a los atletas excelencia que hacen parte del programa institucional</t>
  </si>
  <si>
    <t>Acto administrativo reconocimiento del estimulo (cumplimiento de requisitos)</t>
  </si>
  <si>
    <t>Cantidad de atletas excelencia beneficiados del sector olímpico y paralímpico</t>
  </si>
  <si>
    <t>Número de atletas excelencia beneficiados del sector olímpico y paralímpico</t>
  </si>
  <si>
    <t>Acto administrativos, cantidad de atletas apoyados</t>
  </si>
  <si>
    <t>Apoyar a los atletas del sector olímpico y paralímpico mediante el programa de desarrollo psicosocial</t>
  </si>
  <si>
    <t>Consolidado de Atenciones realizadas</t>
  </si>
  <si>
    <t>Acto administrativo reconocimiento del incentivo / Evidencia del desembolso</t>
  </si>
  <si>
    <t>Cantidad de glorias del deporte beneficiados del sector olímpico y paralímpico</t>
  </si>
  <si>
    <t>Número de glorias del deporte  beneficiados del sector olímpico y paralímpico</t>
  </si>
  <si>
    <t xml:space="preserve">Consolidado de pagos  de glorias del deporte </t>
  </si>
  <si>
    <t>Servicio de identificación de talentos deportivos</t>
  </si>
  <si>
    <t>Detectar e identificar los potenciales talentos deportivos a través del Programa Escuela de Talentos</t>
  </si>
  <si>
    <t>Deportistas activos del programa escuela de talentos en la etapa enseñanza- aprendizaje</t>
  </si>
  <si>
    <t>Base de datos de los deportistas activos en el programa</t>
  </si>
  <si>
    <t>Mide los deportistas activos en el programa Escuela de Talentos</t>
  </si>
  <si>
    <t>Servicio de preparación deportiva</t>
  </si>
  <si>
    <t>Apoyar los eventos del ciclo olímpico</t>
  </si>
  <si>
    <t>Bases de datos de atletas Participantes en Eventos Multideportivos del Ciclo Olímpico</t>
  </si>
  <si>
    <t>Cantidad de Atletas participantes en Eventos Internacionales y  Multideportivos</t>
  </si>
  <si>
    <t>Bases de datos de atletas participantes en los eventos Multideportivos del Ciclo Olímpico</t>
  </si>
  <si>
    <t>Cantidad de medallas obtenidas en los Eventos multideportivos del Ciclo Olímpico 2026</t>
  </si>
  <si>
    <t>Cantidad de Medallas Obtenidas en eventos multideportivos</t>
  </si>
  <si>
    <t>Sumatoria de Medallas obtenidas en los eventos Multideportivos</t>
  </si>
  <si>
    <t>Bases de datos de medallas obtenidas</t>
  </si>
  <si>
    <t>Apoyar los eventos del ciclo paralímpico y sordolímpico</t>
  </si>
  <si>
    <t>Participación femenina en eventos  internacionales y multideportivos</t>
  </si>
  <si>
    <t xml:space="preserve">Participación femenina en  eventos internacionales y multideportivos </t>
  </si>
  <si>
    <t xml:space="preserve">Base de datos de Atletas que representan a Colombia  con la participación en eventos nacionales e internacionales </t>
  </si>
  <si>
    <t xml:space="preserve">Número de Paratletas femeninas participantes en eventos internacionales y multideportivos </t>
  </si>
  <si>
    <t>Desarrollar el programa nacional de entrenadores sector Olímpico</t>
  </si>
  <si>
    <t>Base de datos de los planes de entrenamiento socializados por modalidad deportiva</t>
  </si>
  <si>
    <t>Desarrollar el programa nacional de entrenadores sector paralímpico</t>
  </si>
  <si>
    <t>Servicio de asistencia técnica para la promoción del deporte</t>
  </si>
  <si>
    <t xml:space="preserve">Apoyar la gestión técnica y administrativa de los organismos Deportivos del Sistema Deportivo Olímpico </t>
  </si>
  <si>
    <t>Eventos organizados de orden nacional por medio de los contratos de Apoyo con los recursos asignados por el Ministerio del Deporte</t>
  </si>
  <si>
    <t>Base de datos de eventos de organización  de orden nacional apoyados a través de los contratos suscritos con los organismos Deportivos</t>
  </si>
  <si>
    <t>Cantidad de eventos Nacionales  organizados en Colombia</t>
  </si>
  <si>
    <t>Determinar la CANTIDAD de eventos organizados en Colombia  en el trimestre</t>
  </si>
  <si>
    <t>Base de datos de eventos Nacionales apoyados por medio de los contratos con los organismos deportivos</t>
  </si>
  <si>
    <t>Base de datos de Atletas apoyados en los diferentes eventos Internacionales a través de los contratos suscritos con los organismos Deportivos</t>
  </si>
  <si>
    <t>Base de datos apoyos a los atletas a través de los contratos suscritos con los organismos deportivos</t>
  </si>
  <si>
    <t>Participación femenina en eventos multideportivos internacionales</t>
  </si>
  <si>
    <t>Permite medir la equidad de género en el deporte de alto rendimiento</t>
  </si>
  <si>
    <t>Listado de Mujeres pertenecientes a la delegación</t>
  </si>
  <si>
    <t>Apoyar la gestión técnica y administrativa de las federaciones del Sistema paralímpico y sordolímpico</t>
  </si>
  <si>
    <t>Apoyar la gestión técnica y administrativa de los organismos Deportivos del Sistema Deportivo paralímpico y sordolímpico</t>
  </si>
  <si>
    <t>Sumatoria de atenciones realizadas</t>
  </si>
  <si>
    <t>Listado de atenciones realizadas en la vigencia 2026</t>
  </si>
  <si>
    <t>Documento del estado del arte</t>
  </si>
  <si>
    <t>Acumulado</t>
  </si>
  <si>
    <t>Registro de las atenciones que realiza el CCD Paratletas y Sordoatletas</t>
  </si>
  <si>
    <t>Servicio de organización de eventos deportivos de alto rendimiento</t>
  </si>
  <si>
    <t>Apoyar financieramente la operación de juegos y eventos deportivos</t>
  </si>
  <si>
    <t>Eventos multideportivos o deportivos apoyados financieramente</t>
  </si>
  <si>
    <t>Eventos multideportivos o deportivos apoyados</t>
  </si>
  <si>
    <t>Medir el número de juegos y eventos apoyados con los estándares mínimos exigidos en los reglamentos de los deportes, como estrategia para la proyección del deporte a nivel internacional y que respondan a las necesidades del sector.</t>
  </si>
  <si>
    <t>Planes de entrenamiento del Sector Paralímpico</t>
  </si>
  <si>
    <t>Servicio de apoyo a la actividad física, la recreación y el deporte</t>
  </si>
  <si>
    <t xml:space="preserve">Ejecutar actividades en el marco del programa Juegos Intercolegiados Nacionales, en sus diferentes fases
</t>
  </si>
  <si>
    <t>Personas beneficiadas</t>
  </si>
  <si>
    <t>Base de datos de deportistas inscritos</t>
  </si>
  <si>
    <t>Planeación institucional</t>
  </si>
  <si>
    <t>Plan de adquisiciones</t>
  </si>
  <si>
    <t>Número de niños, niñas y adolescentes inscritos en el programa Juegos Intercolegiados.</t>
  </si>
  <si>
    <t>Este indicador refleja el impacto de deportistas inscritos a nivel nacional en el programa Juegos Intercolegiados</t>
  </si>
  <si>
    <t>Flujo</t>
  </si>
  <si>
    <t>SI</t>
  </si>
  <si>
    <t>CONPES 4040
CONPES 4086
CONPES 4046</t>
  </si>
  <si>
    <t>Verificar y realizar seguimiento técnico en las regiones del país relacionado con la ejecución de las fases municipales y departamentales</t>
  </si>
  <si>
    <t>Municipios impactados</t>
  </si>
  <si>
    <t>Base de datos de municipios inscritos</t>
  </si>
  <si>
    <t>Número de municipios inscritos en el programa Juegos Intercolegiados.</t>
  </si>
  <si>
    <t>Sumatoria de  municipios inscritos en el programa Juegos Intercolegiados.</t>
  </si>
  <si>
    <t>Este indicador refleja el impacto del programa a nivel municipal.</t>
  </si>
  <si>
    <t>Stock</t>
  </si>
  <si>
    <t>Servicio de Escuelas Deportivas</t>
  </si>
  <si>
    <t>Apoyar la conformación de escuelas deportivas</t>
  </si>
  <si>
    <t xml:space="preserve">Asistir a los entes territoriales para la Implementación del programa Jornada Deportiva Escolar Complementaria </t>
  </si>
  <si>
    <t>Base de datos de niños, niñas y adolescentes inscritos</t>
  </si>
  <si>
    <t>Número de niños, niñas y adolescentes inscritos en el programa Jornada Deportiva Escolar Complementaria</t>
  </si>
  <si>
    <t>Sumatoria de niños, niñas y adolescentes inscritos en el programa Jornada Deportiva Escolar Complementaria</t>
  </si>
  <si>
    <t>Este indicador refleja el impacto de deportistas inscritos a nivel nacional en el programa Jornada Deportiva Escolar Complementaria</t>
  </si>
  <si>
    <t>Documentos normativos</t>
  </si>
  <si>
    <t>Elaborar lineamientos y/o parámetros técnicos, pedagógicos, operativos y normativos sobre
deporte escolar</t>
  </si>
  <si>
    <t>Elaborar lineamientos para el fortalecimiento del deporte escolar a nivel nacional.</t>
  </si>
  <si>
    <t>Documento técnicos elaborados</t>
  </si>
  <si>
    <t>Número de documentos técnicos elaborados</t>
  </si>
  <si>
    <t>Sumatoria de documentos técnicos elaborados</t>
  </si>
  <si>
    <t>Documentos técnicos elaborados</t>
  </si>
  <si>
    <t>Apoyar financieramente el desarrollo de programas y proyectos que fomenten la actividad física y los hábitos y estilos de vida saludable</t>
  </si>
  <si>
    <t>Implementar y desarrollar programas y estrategias en el territorio colombiano, en el marco de los programas de Actividad Física, Deportes + y la Estrategia Nacional de Recreación en todos los Cursos de Vida 2020–2026, liderados por la Dirección de Fomento y Desarrollo,</t>
  </si>
  <si>
    <t>Personas que acceden a servicios deportivos, recreativos y de actividad física</t>
  </si>
  <si>
    <t>Número de personas que acceden  en los programas de Actividad Física,  Deportes + y Recreación</t>
  </si>
  <si>
    <t>Sumatoria de personas que acceden  en los programas de Actividad Física,  Deportes + y Recreación</t>
  </si>
  <si>
    <t>Este Indicador mide la cantidad de participantes que toman parte en las acciones, programas y estrategias implementadas por la Dirección de Fomento y Desarrollo</t>
  </si>
  <si>
    <t>CONPES 4040
CONPES 4086
CONPES 4143
CONPES 4046</t>
  </si>
  <si>
    <t>Diseñar estrategias para la promoción de actividad física y hábitos y estilos de vida saludable y construir lineamientos orientadores</t>
  </si>
  <si>
    <t>Construir, formular  y actualizar lineamientos, estrategias y documentos normativos para la promoción de la actividad física, la disminución de comportamientos sedentarios, el fortalecimiento de la recreación y el desarrollo del deporte social comunitario en el territorio nacional, mediante la realización de mesas de participación que permitan la actualización, concertación y definición de acciones en el marco del Plan Nacional de Recreación y los programas liderados por la Dirección de Fomento y Desarrollo.</t>
  </si>
  <si>
    <t>Documento técnicos construidos, elaborado y/o actualizados para la promoción de la actividad física, la recreación y el deporte social comunitario.</t>
  </si>
  <si>
    <t>3
Actividad Física 1
Deportes 1
Recreación 1</t>
  </si>
  <si>
    <t>Numero de documentos técnicos actualizados y/o Formulados para la promoción de la actividad física, la recreación y el deporte social comunitario.</t>
  </si>
  <si>
    <t>Sumatoria de documentos técnicos actualizados y/o Formulados para la promoción de la actividad física, la recreación y el deporte social comunitario.</t>
  </si>
  <si>
    <t>Mide la actualización y formulación de instrumentos técnicos y orientadores que fortalecen el fomento de la actividad física, la disminución de comportamientos sedentarios, la recreación y el deporte social comunitario en el territorio nacional.</t>
  </si>
  <si>
    <t>Servicio de educación informal en recreación</t>
  </si>
  <si>
    <t>Identificar necesidades y estructurar metodologías de capacitación sobre actividad física</t>
  </si>
  <si>
    <t>Eventos de cualificación o capacitación de Actividad Física y de Recreación</t>
  </si>
  <si>
    <t>Eventos de capacitación</t>
  </si>
  <si>
    <t>Fichas técnicas e informes eventos</t>
  </si>
  <si>
    <t>Cantidad de Eventos de capacitación realizados</t>
  </si>
  <si>
    <t xml:space="preserve">Sumatoria de eventos de capacitación realizados </t>
  </si>
  <si>
    <t>Se miden los eventos de capacitación desarrollados por el GIT Actividad Física</t>
  </si>
  <si>
    <t>Fichas técnicas e informes eventos de capacitación del GIT Actividad Física</t>
  </si>
  <si>
    <t>Generar espacios de capacitación o divulgación sobre actividad física y hábitos y estilos de vida saludable</t>
  </si>
  <si>
    <t>Curso de Políticas y Programas para la promoción de Hábitos y Estilos de Vida Saludable
Cursos Regionales de Actividad Física</t>
  </si>
  <si>
    <t>Personas capacitadas</t>
  </si>
  <si>
    <t>Base de datos de personas capacitadas o cualificadas</t>
  </si>
  <si>
    <t>Planeación Institucional</t>
  </si>
  <si>
    <t>Cantidad de Personas capacitadas o cualificadas en actividad física en el territorio nacional</t>
  </si>
  <si>
    <t>Sumatoria de personas capacitadas o cualificadas</t>
  </si>
  <si>
    <t>Se miden las personas capacitadas o cualificadas a través de los eventos de capacitación desarrollados por el GIT Actividad Física</t>
  </si>
  <si>
    <t>Desarrollar encuentros nacionales anuales de recreación</t>
  </si>
  <si>
    <t>Realizar encuentros, juegos eventos y actividades de Recreación y Deporte Social Comunitario 
- Campamento Nacional de Recreación 
- Encuentro Nacional de Nuevo Comienzo "Otro Motivo Para Vivir" para Persona Mayor
-Encuentro Intergeneracional de Infancia "Un viaje entre mundos"
-Evento de cualificación o capacitación de recreación MANDALAVIDA  Estrategia de primera infancia
- Juegos Nacionales Deportivos y Recreativos Comunales
- Practicas ancestrales tradicionales y autóctonos bajo acuerdos del gobierno nacional</t>
  </si>
  <si>
    <t xml:space="preserve">2830
Recreación  1.130
Deporte Social 1.700
</t>
  </si>
  <si>
    <t>Número de personas que participan en los juegos, encuentros y eventos de Recreación y  Deporte Social Comunitario</t>
  </si>
  <si>
    <t>Sumatoria de personas que participan en los juegos, encuentros y eventos de Recreación y  Deporte Social Comunitario</t>
  </si>
  <si>
    <t>Apoyar financieramente el desarrollo de los programas y proyectos que fomenten el Deporte Social Comunitario</t>
  </si>
  <si>
    <t>Número de programas implementado en territorio nacional con supervisión y/o seguimiento técnico, administrativo, financiero, contable y jurídico del desarrollo del programa Deportes+</t>
  </si>
  <si>
    <t>Sumatoria  de  programas implementados en los departamento de Colombia</t>
  </si>
  <si>
    <t xml:space="preserve">Se mide para conocer el total de programas departamentales a los que se le realiza la planeación, seguimiento </t>
  </si>
  <si>
    <t>NÚMERO</t>
  </si>
  <si>
    <t>32
(año 2023)</t>
  </si>
  <si>
    <t>Promover y desarrollar prácticas, juegos y eventos deportivos de carácter ancestral, convencional, tradicional y autóctono en el territorio nacional</t>
  </si>
  <si>
    <t>Desarrollar encuentros anuales, eventos recreativos y deportivos, así como la realización de juegos deportivos de carácter participativo y no competitivo, con el objetivo de fomentar la integración social, la recreación y la práctica del deporte en la comunidad.</t>
  </si>
  <si>
    <t>10
Deporte Social 6
Recreación 4</t>
  </si>
  <si>
    <t>Cantidad de encuentros, eventos recreativos y juegos deportivos de participación comunitaria realizados</t>
  </si>
  <si>
    <t>Sumatoria de encuentros, eventos recreativos y juegos deportivos de participación comunitaria realizados</t>
  </si>
  <si>
    <t>Este indicador permite medir la cobertura y el cumplimiento de las actividades programadas para fortalecer la participación ciudadana y el bienestar de la comunidad. Se refiere al desarrollo de encuentros anuales, eventos recreativos y deportivos, así como juegos deportivos de carácter participativo y no competitivo, con el fin de promover la integración social, la recreación y el deporte comunitario en las diferentes regiones del país</t>
  </si>
  <si>
    <t>Jornada Deportiva Escolar Complementaria</t>
  </si>
  <si>
    <t>8.1 ALINEACIÓN OTROS COMPROMISOS</t>
  </si>
  <si>
    <t>7. NOMBRE DEL PROYECTO DE INVERSIÓN</t>
  </si>
  <si>
    <t>Apoyar la gestión técnica y administrativa de las federaciones del sistema deportivo olímpico y convencional</t>
  </si>
  <si>
    <t>Realizar consultas, control, seguimiento y evaluación a los atletas en sector convencional</t>
  </si>
  <si>
    <t>Desarrollar investigaciones en ciencias del deporte</t>
  </si>
  <si>
    <t>Democratización del acceso de la población al deporte, la recreación y la actividad física con enfoque diferencial e inclusivo.</t>
  </si>
  <si>
    <t>Servicio de promoción de la actividad física, la recreación y el deporte</t>
  </si>
  <si>
    <t>1. Informes de ejecución en  los mecanismos que establezca la entidad para desarrollar los programas.
2. Matriz de caracterización  y/o Base de datos de población atendida.</t>
  </si>
  <si>
    <t xml:space="preserve">1. Actualizaciones a documentos técnicos elaborados.
2. Documentos orientados técnicos para el desarrollo de los programas y estrategias </t>
  </si>
  <si>
    <t>1. Informe técnico          
2. bases de datos 
3. Fichas técnicas de los procesos de cualificación.</t>
  </si>
  <si>
    <t>1. Informe de Supervisión.
2. Informes de actividades y/o Gestión</t>
  </si>
  <si>
    <t>1. Informe de Seguimiento de implementación del programa
2. Informes de actividades y/o Gestión</t>
  </si>
  <si>
    <t>Brindar asistencia técnica a los entes territoriales para la formulación y estructuración de proyectos de infraestructura deportiva y recreativa en el marco de la ley vigente y emisión de conceptos</t>
  </si>
  <si>
    <t>Socializar, divulgar y brindar asistencia técnica a los entes territoriales y diferenciales en la formulación y estructuración de proyectos de infraestructura deportiva y recreativa, en el marco de la normatividad vigente y aplicable a la iniciativa, así como emitir conceptos técnicos para los proyectos de infraestructura deportiva y recreativa radicados.</t>
  </si>
  <si>
    <t>Asistencia Técnica</t>
  </si>
  <si>
    <t>Asistencias técnicas realizadas (Soportes de las asistencias técnicas)</t>
  </si>
  <si>
    <t>Funciones de la dependencia y GIT</t>
  </si>
  <si>
    <t>Porcentaje de mesas de asistencia técnica con entes territoriales y diferenciales realizadas</t>
  </si>
  <si>
    <t>(# de mesas técnicas realizadas / # de mesas técnicas solicitadas) * 100</t>
  </si>
  <si>
    <t>Medir el número de mesas de asistencia técnica realizadas, solicitadas por demanda (entes territoriales y diferencial)</t>
  </si>
  <si>
    <t>Actas de asistencia técnica - Cuadro de seguimiento de las mesas solicitadas</t>
  </si>
  <si>
    <t>Realizar convenios interadministrativos de infraestructura recreativa, deportiva con enfoque diferencial y construcción de paz</t>
  </si>
  <si>
    <t xml:space="preserve">Proyectos Financiados Y/O Cofinanciados Con Enfoque Diferencial </t>
  </si>
  <si>
    <t>Convenios y/o contratos suscritos 
Informe de supervisión mensual</t>
  </si>
  <si>
    <t>N° de Proyectos de infraestructura deportiva financiados y/o cofinanciados con enfoque diferencial</t>
  </si>
  <si>
    <t>Sumatoria de proyectos de infraestructura deportiva financiados y/o cofinanciados con enfoque diferencial</t>
  </si>
  <si>
    <t>Medir el número de proyectos de infraestructura deportiva que cuentan con recursos de cofinanciación que incorporan un enfoque diferencial en su formulación, ejecución o beneficiarios.</t>
  </si>
  <si>
    <t>La suscripción de los convenios y/o contratos (Minuta contractual)
Informe de supervisión mensual</t>
  </si>
  <si>
    <t>Cofinanciar y realizar el seguimiento a la ejecución de convenios y/o contratos de infraestructura deportiva  y recreativa y de alta competencia a nivel nacional.</t>
  </si>
  <si>
    <t>Proyectos Financiados Y/O Cofinanciados de infraestructura deportiva  y recreativa y de alta competencia a nivel nacional.</t>
  </si>
  <si>
    <t>N° de Proyectos de infraestructura deportiva cofinanciados</t>
  </si>
  <si>
    <t>Sumatoria de proyectos de infraestructura deportiva cofinanciados</t>
  </si>
  <si>
    <t>Medir el número de proyectos de infraestructura deportiva cofinanciados en articulación con entes territoriales.</t>
  </si>
  <si>
    <t>Infraestructura Física y Dotación de Escenarios Priorizados</t>
  </si>
  <si>
    <t>Informes de avances y supervisión de escenarios priorizados</t>
  </si>
  <si>
    <t>GIT Centro De Alto Rendimiento CAR</t>
  </si>
  <si>
    <t>Porcentaje de avance en mantenimiento, adecuación y dotación de los escenarios priorizados</t>
  </si>
  <si>
    <t>(Actividades ejecutadas / Actividades programadas) X 100</t>
  </si>
  <si>
    <t>Reporte de los avances de los contratos de mantenimiento, adecuación y dotación de los escenarios priorizados. Informes mensuales de la supervisión de contratos (18 escenarios priorizados)</t>
  </si>
  <si>
    <t>Realizar seguimiento y supervisión a los convenios
interadministrativos de infraestructura recreativa y de alta competencia a nivel nacional</t>
  </si>
  <si>
    <t>Brindar seguimiento técnico, financiero y administrativo a los convenios interadministrativos de infraestructura recreativa y de alta competencia</t>
  </si>
  <si>
    <t>Supervisión y Seguimiento Técnico, Financiero y Administrativo a los Convenios</t>
  </si>
  <si>
    <t>Informes de ejecución</t>
  </si>
  <si>
    <t>Sumatoria de informes de ejecución presentados</t>
  </si>
  <si>
    <t>Número total de informes de ejecución recibidos y verificados correspondientes a los proyectos y/o convenios</t>
  </si>
  <si>
    <t>Informes de seguimiento de ejecución</t>
  </si>
  <si>
    <t>Recopilar y actualizar la información de escenarios
recreativos, deportivos y de alta competencia en el país</t>
  </si>
  <si>
    <t>Módulos En Operación</t>
  </si>
  <si>
    <t>Cuadro de Mando, visores geográficos, aplicativos de recolección de información, y reportes</t>
  </si>
  <si>
    <t>Porcentaje de implementación de la Herramienta geográfica</t>
  </si>
  <si>
    <t>(No.  registros actualizados/No. de registros por actualizar) X 100</t>
  </si>
  <si>
    <t>Medir el porcentaje de cumplimiento de actualización del aplicativo</t>
  </si>
  <si>
    <t>Servicio de análisis de muestras</t>
  </si>
  <si>
    <t>Dotar, Adecuar, actualizar y realizar mantenimientos preventivos y correctivos a los elementos, equipos, redes , e implementar mejoras de los métodos analíticos y los procesos del laboratorio.</t>
  </si>
  <si>
    <t>Mantener, actualizar e implementar mejoras de los métodos analíticos y los procesos del laboratorio</t>
  </si>
  <si>
    <t>Gestión del Conocimiento y la Innovación</t>
  </si>
  <si>
    <t>Porcentaje de actividades efectivamente ejecutadas para mejoramiento de los procesos</t>
  </si>
  <si>
    <t>(Actividades Ejecutadas / Actividades Planeadas) *100</t>
  </si>
  <si>
    <t>Se busca mediar el porcentaje actividades ejecutadas de acuerdo con las planeadas en la vigencia</t>
  </si>
  <si>
    <t>PORCENTAJE</t>
  </si>
  <si>
    <t>Servicio de asistencia técnica</t>
  </si>
  <si>
    <t>Implementación del sistema integrado del Laboratorio Control al Dopaje</t>
  </si>
  <si>
    <t>Modernización e implementación de métodos analíticos, para el desarrollo de proyectos y funcionamiento del laboratorio en el cumplimiento de la normatividad aplicable.</t>
  </si>
  <si>
    <t>Evalúan la capacidad de ejecución en términos de planificación, cumplimiento de actividades, manejo de recursos y entrega oportuna de productos e informes.</t>
  </si>
  <si>
    <t>Informe de avance de cumplimiento de actividades</t>
  </si>
  <si>
    <t xml:space="preserve"> - Convenio de Fortalecimiento del Laboratorio 
- Informe de ejecución de actividades</t>
  </si>
  <si>
    <t>FORTALECIMIENTO FORTALECIMIENTO DEL DEPORTE Y LA EDUCACION FISICA DE LOS NINOS, NINAS Y ADOLESCENTES EN ETAPA ESCOLAR  NACIONAL</t>
  </si>
  <si>
    <t>Realizar jornadas de capacitación en modalidad virtual y presencial dirigidas a los integrantes y actores del Sistema Nacional del Deporte, orientadas al fortalecimiento de sus conocimientos legales, administrativos y técnicos en materia de inspección, vigilancia y control.</t>
  </si>
  <si>
    <t>Capacitaciones realizadas en modalidad virtual y presencial</t>
  </si>
  <si>
    <t>Capacitar al menos 1000 personas en capacitación en modalidad virtual y/o presencial dirigidas a los integrantes y actores del Sistema Nacional del Deporte durante la vigencia 2026.</t>
  </si>
  <si>
    <t>Informes de capacitación</t>
  </si>
  <si>
    <t>Mide la cantidad total de jornadas de capacitación ejecutadas por la Dirección de IVC, en formato virtual o presencial, dirigidas a los integrantes y actores del Sistema Nacional del Deporte, orientadas al fortalecimiento de sus conocimientos en materia legal, administrativa y técnica.</t>
  </si>
  <si>
    <t>Documentos que consolidan la planeación, desarrollo y resultados de las jornadas de capacitación realizadas, incluyendo temáticas abordadas, modalidad (virtual o presencial), participantes, fechas y conclusiones. Se anexan listados de asistencia, registros fotográficos y material de apoyo.</t>
  </si>
  <si>
    <t>Brindar asistencia técnica a los organismos deportivos del Sistema Nacional del Deporte, orientada a fortalecer su gestión administrativa, jurídica y de cumplimiento en materia de inspección, vigilancia y control.</t>
  </si>
  <si>
    <t>Acompañamientos o asistencias técnicas realizadas a organismos del SND.</t>
  </si>
  <si>
    <t>Realizar un mínimo de 500 asistencias técnicas a organismos del Sistema Nacional del Deporte a nivel nacional durante la vigencia 2026.</t>
  </si>
  <si>
    <t>Registro de asistencias técnicas</t>
  </si>
  <si>
    <t>Número de asistencias técnicas brindadas a organismos del Sistema Nacional del Deporte</t>
  </si>
  <si>
    <t>Cuantifica el número de asistencias técnicas realizadas por la Dirección de IVC a los organismos deportivos del SND, orientadas a mejorar su gestión administrativa, jurídica y de cumplimiento de los requisitos legales establecidos.</t>
  </si>
  <si>
    <t>Relación consolidada de las asistencias técnicas efectuadas a los organismos deportivos del SND, que incluye fecha, lugar, responsables, temáticas abordadas, recomendaciones y firmas de los asistentes, acompañada del informe técnico correspondiente.</t>
  </si>
  <si>
    <t>Ejecutar las auditorías programadas en el cronograma anual de la Dirección de Inspección, Vigilancia y Control, garantizando el seguimiento a los procesos y la verificación del cumplimiento normativo de los organismos deportivos.</t>
  </si>
  <si>
    <t>Auditorías realizadas</t>
  </si>
  <si>
    <t>Cumplir con el 100% del cronograma anual de auditorías establecido por la Dirección de IVC para la vigencia 2026.</t>
  </si>
  <si>
    <t>Informes / actas de auditorias</t>
  </si>
  <si>
    <t>Porcentaje de cumplimiento del cronograma de auditorías programadas por la Dirección de IVC</t>
  </si>
  <si>
    <t>Mide el grado de ejecución del cronograma anual de auditorías definido por la Dirección de IVC, reflejando el avance en el seguimiento a los procesos de inspección, vigilancia y control sobre los organismos deportivos.</t>
  </si>
  <si>
    <t>Documentos oficiales que registran la ejecución de las auditorías programadas por la Dirección de IVC, incluyendo el alcance, metodología, hallazgos, conclusiones y planes de mejora propuestos. Se soporta con las actas de cierre y evidencias documentales de verificación.</t>
  </si>
  <si>
    <t>Servicio de inspección, vigilancia y
control al Sistema Nacional del
Deporte</t>
  </si>
  <si>
    <t>(N° auditorías ejecutadas / N° auditorías programadas) × 100*</t>
  </si>
  <si>
    <t>Fortalecer la gestión disciplinaria a partir de la priorización y evaluación de expedientes disciplinarios con etapas culminadas del total de activos al 31 de diciembre de la vigencia anterior.</t>
  </si>
  <si>
    <t>Fortalecer la gestión disciplinaria mediante la identificación, priorización y evaluación de 130 expedientes con etapas culminadas, con el fin de garantizar continuidad procesal, celeridad y cumplimiento de los principios establecidos en la Ley 1952 de 2019 – Código General Disciplinario, modificada por la Ley 2094 de 2021.</t>
  </si>
  <si>
    <t>Expedientes disciplinarios priorizados y evaluados en desarrollo de la función de instrucción, conforme a los principios de celeridad y eficacia establecidos en la Ley 1952 de 2019 – Código General Disciplinario, modificada por la Ley 2094 de 2021.</t>
  </si>
  <si>
    <t>Priorizar y evaluar 130 expedientes disciplinarios con etapas culminadas, del total de activos a 31 de diciembre de la vigencia anterior, en cumplimiento de los principios de celeridad, eficiencia y continuidad procesal establecidos en la Ley 1952 de 2019 – Código General Disciplinario, modificada por la Ley 2094 de 2021.</t>
  </si>
  <si>
    <t>130 expedientes disciplinarios priorizados y gestionados por la Oficina de Control Interno Disciplinario, en desarrollo de la función de instrucción y en cumplimiento de los principios de celeridad y eficacia establecidos en la Ley 1952 de 2019 – Código General Disciplinario, modificada por la Ley 2094 de 2021</t>
  </si>
  <si>
    <t>Número de expedientes disciplinarios priorizados y gestionados por la Oficina de Control Interno Disciplinario conforme a la Ley 1952 de 2019 – Código General Disciplinario, modificada por la Ley 2094 de 2021.</t>
  </si>
  <si>
    <t>Sumatoria de expedientes disciplinarios priorizados y gestionados conforme a la Ley 1952 de 2019 y la Ley 2094 de 2021.</t>
  </si>
  <si>
    <t>Informe de la clínica jurídica con el registro de los 130 expedientes disciplinarios priorizados y gestionados,</t>
  </si>
  <si>
    <t>Implementar acciones preventivas  orientadas al correcto ejercicio de la función publica en el Ministerio del Deporte, mediante la divulgación de contenidos del derecho disciplinario  y el desarrollo de jornadas de actualización  normativa , en cumplimiento de lo dispuesto en el artículo 5° de la Ley 1952 de 2019 – Código General Disciplinario, modificada por la Ley 2094 de 2021.</t>
  </si>
  <si>
    <t>Desarrollar actividades preventivas en el marco del ejercicio de la función disciplinaria, que incluyan la realización de jornadas de actualización normativa dirigidas a los funcionarios y contratistas del Ministerio del Deporte, con enfoque en los lineamientos establecidos en el Código General Disciplinario (Ley 1952 de 2019, modificada por la Ley 2094 de 2021), y la elaboración y divulgación de Referencias Disciplinarias. Estas referencias, fundamentadas en la función preventiva y correctiva prevista en el artículo 5º del Código General Disciplinario, se difundirán a través del correo institucional y la Intranet del Ministerio, con el propósito de sensibilizar y fortalecer el cumplimiento del régimen de deberes y prohibiciones inherente a los servidores públicos, previniendo así conductas disciplinables.</t>
  </si>
  <si>
    <t>Desarrollar un total de 32 actividades preventivas durante la vigencia 2026, distribuidas en 10 Referencias Disciplinarias elaboradas y divulgadas, 10 jornadas de actualización normativa en derecho disciplinario y 12 clínicas jurídicas, en cumplimiento de la función preventiva establecida en el artículo 5° de la Ley 1952 de 2019 – Código General Disciplinario, modificada por la Ley 2094 de 2021.</t>
  </si>
  <si>
    <t>10 Referencias Disciplinarias elaboradas y divulgadas, 10 jornadas de actualización normativa en derecho disciplinario desarrolladas y 12 clínicas jurídicas realizadas por la Oficina de Control Interno Disciplinario, en cumplimiento de la función preventiva establecida en el artículo 5° de la Ley 1952 de 2019 – Código General Disciplinario, modificada por la Ley 2094 de 2021.</t>
  </si>
  <si>
    <t>Plan Anual de Auditoria PAA</t>
  </si>
  <si>
    <t xml:space="preserve">Cantidad de Actividades preventivas desarrolladas para el correcto ejercicio de la función publica en el Ministerio del Deporte. </t>
  </si>
  <si>
    <t>Sumatoria de actividades preventivas ejecutadas</t>
  </si>
  <si>
    <t>Mide la cantidad de actividades preventivas desarrolladas por la Oficina de Control Interno Disciplinario, orientadas al correcto ejercicio de la función publica en el Ministerio del Deporte. Incluye las Referencias Disciplinarias elaboradas y divulgadas, las jornadas de actualización normativa en derecho disciplinario y las clínicas jurídicas en cumplimiento de la función preventiva establecida en el artículo 5° de la Ley 1952 de 2019, modificada por la Ley 2094 de 2021.</t>
  </si>
  <si>
    <t>Evaluar el Sistema de Control Interno mediante el monitoreo semestral de los avances cuantitativos en la ejecución del Plan Anual de Auditoría Interna y el reporte de hallazgos críticos, oportunidades de mejora y recomendaciones estratégicas para fortalecer la gestión institucional (Rol Liderazgo Estratégico)</t>
  </si>
  <si>
    <t>Evaluar el Sistema de Control Interno de la Entidad</t>
  </si>
  <si>
    <t>Actas suscritas y publicadas del Comité Institucional de Coordinación de Control Interno  - CICCI 
Seguimiento PAAI 2026</t>
  </si>
  <si>
    <t>Porcentaje de Cumplimiento en la Ejecución de los Trabajos de Auditoría y Seguimiento del PAAI.</t>
  </si>
  <si>
    <t>(Número de informes publicados en el periodo evaluado / número informes programados en el PAAI en el periodo evaluado) * 100%</t>
  </si>
  <si>
    <t>El Indicador mide el cumplimiento en la ejecución de los Informes de Seguimiento Normativo programadas en el PAAI en un periodo determinado.</t>
  </si>
  <si>
    <t>El seguimiento al cumplimiento del Plan Anual de Auditoría Interna  vigente en el cual se incluye el número de radicado de los Informes Finales de Auditoria Interna y Seguimiento Normativo.</t>
  </si>
  <si>
    <t>Contestaciones de demandas</t>
  </si>
  <si>
    <t>Relación de trámite de contestación de demandas</t>
  </si>
  <si>
    <t xml:space="preserve">Porcentaje de oportunidad en contestación de demandas </t>
  </si>
  <si>
    <t>(N° de contestaciones de demanda atendidas en oportunidad en el trimestre / Total demandas contestadas en el trimestre ) * 100</t>
  </si>
  <si>
    <t>Medir la oportunidad de las contestaciones de demanda por parte del equipo de defensa jurídica</t>
  </si>
  <si>
    <t>Evidenciar los términos establecidos para las contestaciones de demandas.</t>
  </si>
  <si>
    <t>Base de datos de acciones de tutela radicadas</t>
  </si>
  <si>
    <t xml:space="preserve">Porcentaje de oportunidad en contestación de acciones de tutela </t>
  </si>
  <si>
    <t>(Número de contestaciones a acciones de tutela atendidas en oportunidad durante el mes / Total de acciones de tutelas recibidas en el mes) * 100</t>
  </si>
  <si>
    <t>Evidenciar los términos utilizados para las contestaciones de las acciones de tutela</t>
  </si>
  <si>
    <t>Conceptos jurídicos externos</t>
  </si>
  <si>
    <t>Base de datos conceptos jurídicos externos atendidos</t>
  </si>
  <si>
    <t>Porcentaje de oportunidad en la emisión de conceptos jurídicos externos</t>
  </si>
  <si>
    <t>(N° de conceptos jurídicos externos emitidos dentro del término / total de conceptos jurídicos emitidos dentro del mes) * 100</t>
  </si>
  <si>
    <t>Apoyar la gestión de implementación y mantenimiento de los sistemas de gestión institucionales</t>
  </si>
  <si>
    <t>Realizar seguimiento a la ejecución Programa de Transparencia y Ética de Pública del Ministerio.</t>
  </si>
  <si>
    <t>Resultado de avance del Plan de ejecución y monitoreo del PTEP</t>
  </si>
  <si>
    <t>Informes de seguimiento al PTEP</t>
  </si>
  <si>
    <t>Porcentaje de cumplimiento del PTEP conforme al plan de monitoreo y ejecución.</t>
  </si>
  <si>
    <t>(No de actividades ejecutadas / No de actividades planificadas en el periodo de referencia) x 100</t>
  </si>
  <si>
    <t xml:space="preserve">Formular una estrategia para la implementación y sostenibilidad de las políticas del Modelo Integrado de Planeación y Gestión (MIPG). </t>
  </si>
  <si>
    <t xml:space="preserve">Estrategia de implementación y sostenibilidad del MIPG, documentada y ejecutada. </t>
  </si>
  <si>
    <t>Estrategia Documentada 
Informes del avance en la ejecución de la estrategia de Implementación y sostenibilidad</t>
  </si>
  <si>
    <t>(actividades ejecutadas / actividades establecidas para implementación y sostenibilidad MIPG ) x 100</t>
  </si>
  <si>
    <t>Apoyar la gestión de planeación, programación y ejecución de los planes, programas y proyectos de la entidad</t>
  </si>
  <si>
    <t>Informe de ajustes y trámites presupuestales de los Proyectos de Inversión</t>
  </si>
  <si>
    <t>(Número de actualizaciones y trámites presupuestales efectuados en la plataforma dispuesta por DNP / total de actualizaciones y tramites presupuestales solicitados trimestralmente para los proyectos de inversión)*100</t>
  </si>
  <si>
    <t>Mide la eficacia o efectividad de las asistencias técnicas en el proceso de actualización y trámites presupuestales, garantizando el cumplimiento y aprobación de las  modificaciones presupuestales de los proyectos de inversión del Ministerio del Deporte.</t>
  </si>
  <si>
    <t>Documento de Anteproyecto presupuesto 2027.
Plan Marco de gasto de mediano plazo 2027 - 2030
Plan de Acción 2027.</t>
  </si>
  <si>
    <t xml:space="preserve">Documentos de planes formulados, publicados y socializados </t>
  </si>
  <si>
    <t xml:space="preserve">Cantidad de documentos de planeación, programación y proyección presupuestal elaborados a tiempo. </t>
  </si>
  <si>
    <t>Sumatoria de documentos de planeación presupuestal y operativa entregados</t>
  </si>
  <si>
    <t>Apoyar el diseño, la estructura y la virtualización de los contenidos académicos para la oferta de cursos virtuales al ministerio del deporte y los integrantes del sistema Nacional del Deporte a través de la escuela virtual del deporte.</t>
  </si>
  <si>
    <t>Reglamentar el Fondo cuenta</t>
  </si>
  <si>
    <t xml:space="preserve">Actos administrativos </t>
  </si>
  <si>
    <t>Documentos que reglamentan el fondo cuenta</t>
  </si>
  <si>
    <t>Porcentaje de avance en las fases de la reglamentación del Fondo</t>
  </si>
  <si>
    <t>(Fases ejecutadas / Fases proyectadas) * 100</t>
  </si>
  <si>
    <t>Mide la ejecución y avance en cada una de las 5 fases proyectadas para la reglamentación del Fondo Cuenta</t>
  </si>
  <si>
    <t xml:space="preserve">Informes de avance </t>
  </si>
  <si>
    <t>Informe técnico</t>
  </si>
  <si>
    <t>Número de informes</t>
  </si>
  <si>
    <t>Sumatoria de informes presentados</t>
  </si>
  <si>
    <t>Documento que reglamenta el Observatorio del Sistema Nacional del deporte.</t>
  </si>
  <si>
    <t>Porcentaje de avance de la reglamentación del Observatorio del SND</t>
  </si>
  <si>
    <t>Mide la ejecución y avance en cada una de las 5 fases proyectadas (Elaboración, revisión, aprobación, publicación y socialización del AA) para la reglamentación del Observatorio del SND</t>
  </si>
  <si>
    <t>Realizar seguimiento a la política pública, planes y proyectos de la entidad</t>
  </si>
  <si>
    <t xml:space="preserve">Realizar seguimiento y evaluación que permita la generación de alertas tempranas a las metas del  Plan Nacional de Desarrollo, Plan Estratégico y Plan de Acción Institucional, indicadores de los procesos y proyectos de inversión, seguimiento a la actividad presupuestal de los proyectos de inversión, informe de gestión e informe al congreso, CONPES, Plan Marco de Implementación, enfoque diferencial y compromisos de gobierno.               </t>
  </si>
  <si>
    <t>Informes de seguimiento y generación de alertas</t>
  </si>
  <si>
    <t>Informes de seguimiento</t>
  </si>
  <si>
    <t>Número de informes de seguimiento y evaluación elaborados y difundidos por la Oficina Asesora de Planeación sobre los compromisos institucionales, sectoriales y de política pública.</t>
  </si>
  <si>
    <t>Sumatoria de informes de seguimiento y evaluación elaborados y difundidos.</t>
  </si>
  <si>
    <t>Cantidad de juegos y eventos deportivos en el territorio nacional Apoyados.</t>
  </si>
  <si>
    <t>Número de juegos y eventos deportivos apoyados</t>
  </si>
  <si>
    <t>* Reporte de actividades 
* Contratos suscritos</t>
  </si>
  <si>
    <t xml:space="preserve">Servicio de actualización del Sistema de Gestión </t>
  </si>
  <si>
    <t>Establecer y mantener acciones encaminadas al cumplimiento de la gestión de apoyo institucional</t>
  </si>
  <si>
    <t>Alianzas interinstitucionales creadas y capacitaciones desarrolladas, procesos formativos y eventos en beneficio de la población.</t>
  </si>
  <si>
    <t>Informes de reporte de alianzas interinstitucionales y de los procesos de capacitación implementados.</t>
  </si>
  <si>
    <t>32/12/2026</t>
  </si>
  <si>
    <t>Porcentaje de alianzas interinstitucionales,  capacitaciones y eventos realizados.</t>
  </si>
  <si>
    <t>(Capacitaciones y Eventos realizados/Capacitaciones y eventos programados)*100</t>
  </si>
  <si>
    <t>Desarrollar actividades de Gestión de la Cooperación nacional e internacional en el sector deporte en distintos niveles, junto con las demás alianzas estratégicas para beneficio del Sistema Nacional del Deporte, alineado a la implementación de actividades, proyectos e iniciativas de fomento de la innovación y adaptación local para Colombia</t>
  </si>
  <si>
    <t>Creación de nuevas alianzas internacionales, implementación de vigentes y atención asuntos internacionales para beneficio del SND.</t>
  </si>
  <si>
    <t>Alianzas internacionales nuevas e implementación de vigentes.</t>
  </si>
  <si>
    <t xml:space="preserve">Servicios tecnológicos </t>
  </si>
  <si>
    <t>Realizar el mantenimiento preventivo y correctivo de los servicios informáticos</t>
  </si>
  <si>
    <t>Número de horas disponible servicios de conectividad y nube</t>
  </si>
  <si>
    <t>Contratos de mantenimiento plataforma tecnológica. Contratos de soporte, actualización y mantenimiento de Sistemas de Información e Informes de Seguimiento</t>
  </si>
  <si>
    <t>Adquirir servicios de información para el Sistema Nacional del Deporte</t>
  </si>
  <si>
    <t>Número de licencias adquiridas y/o renovadas</t>
  </si>
  <si>
    <t>Sumatoria del número de Licencias adquiridas y/o renovadas</t>
  </si>
  <si>
    <t>Permite medir el número de  licencias adquiridas y/o renovadas</t>
  </si>
  <si>
    <t>Contrato de adquisición y/o renovación de licenciamiento</t>
  </si>
  <si>
    <t>Implementar servicios de información para el sistema nacional del deporte</t>
  </si>
  <si>
    <t>Contratos de Nube Publica y/o Privada 
Contratos de Conectividad
Contratos de prestación de Servicios
Informe de ejecución del PETI
Informe de disponibilidad de conectividad y nube publica Informe de Capacitaciones Realizadas</t>
  </si>
  <si>
    <t>Implementar las el Modelo de Seguridad y Privacidad de la Información,
alineadas con la NTC/IEC ISO 27001:2013, la Política de Seguridad Digital en el Ministerio</t>
  </si>
  <si>
    <t>Plan de Tratamiento de Riesgos de Seguridad y Privacidad de la Información formulado</t>
  </si>
  <si>
    <t xml:space="preserve">(# de actividades del Plan de Seguridad y privacidad ejecutadas/# de actividades del Plan de Seguridad y privacidad planeadas)x100
</t>
  </si>
  <si>
    <t>Actividades del plan de tratamiento del riesgos ejecutadas</t>
  </si>
  <si>
    <t>Matriz de tratamiento de riesgos de seguridad y privacidad</t>
  </si>
  <si>
    <t>Garantizar la adquisición oportuna de bienes y servicios acorde a las necesidades de la entidad</t>
  </si>
  <si>
    <t>Realizar las acciones necesarias para para la suscripción oportuna de contratos - Convenios y modificaciones contractuales acorde a las necesidades de las diferentes áreas de la entidad</t>
  </si>
  <si>
    <t>Gestión contractual oportuna</t>
  </si>
  <si>
    <t>Gestiones contractuales adelantadas oportunamente</t>
  </si>
  <si>
    <t>Porcentaje de Solicitudes contractuales adelantadas oportunamente</t>
  </si>
  <si>
    <t>(# de solicitudes contractuales adelantadas oportunamente / # de solicitudes contractuales recibidas) *100</t>
  </si>
  <si>
    <t>Mide el porcentaje de solicitudes contractuales que se adelantan de manera oportuna acorde a las necesidades de las diferentes áreas</t>
  </si>
  <si>
    <t>Listado de solicitudes contractuales adelantadas durante el mes (nuevas y modificaciones)</t>
  </si>
  <si>
    <t>Realizar las actualizaciones del plan anual de adquisiciones acorde a las necesidades de las áreas técnicas</t>
  </si>
  <si>
    <t>Realizar las modificaciones del PAA, para incluir, eliminar o modificar líneas del PAA</t>
  </si>
  <si>
    <t>≤25</t>
  </si>
  <si>
    <t>Cantidad de Modificaciones realizadas al PAA</t>
  </si>
  <si>
    <t>Número de modificaciones realizadas</t>
  </si>
  <si>
    <t>Sedes Mantenidas</t>
  </si>
  <si>
    <t>Asegurar la continuidad, eficiencia y calidad en la prestación de los servicios administrativos, operativos y de apoyo necesarios para el adecuado funcionamiento de las sedes institucionales, garantizando condiciones óptimas de trabajo, seguridad y bienestar.</t>
  </si>
  <si>
    <t xml:space="preserve">Plan de implementación  de servicios para la administración, operación para el funcionamiento de las sedes del Ministerio del Deporte.  </t>
  </si>
  <si>
    <t>Informe de Ejecución e Implementación de los Servicios Administrativos y Operativos en las Sedes del Ministerio del Deporte</t>
  </si>
  <si>
    <t>Porcentaje de ejecución de los servicios administrativos y operativos en las sedes del Ministerio del Deporte</t>
  </si>
  <si>
    <t>(Actividades ejecutadas/Total actividades programadas)*100%</t>
  </si>
  <si>
    <t>Medir el grado de cumplimiento de ejecución de los servicios administrativos, operativos y de apoyo, garantizando la continuidad y eficiencia en el funcionamiento de las sedes del Ministerio del Deporte.</t>
  </si>
  <si>
    <t>Informe de ejecución de servicios: reportes periódicos elaborados por el Grupo Interno de Trabajo de Gestión Administrativa que detallan las actividades realizadas.</t>
  </si>
  <si>
    <t>Mide el grado de cumplimiento del plan de trabajo del sistema de gestión ambiental institucional. Permite evaluar el avance operativo de las metas establecidas, identificar desviaciones y orientar decisiones para mejorar la eficiencia en la gestión</t>
  </si>
  <si>
    <t>Conjunto de documentos, registros y soportes que demuestran la ejecución efectiva de las actividades programadas en el plan de acción institucional</t>
  </si>
  <si>
    <t>Plan de trabajo de Abastecimiento ambiental implementado</t>
  </si>
  <si>
    <t>(No. Actividades ejecutadas / No de actividades programadas)*100%</t>
  </si>
  <si>
    <t>Mide el grado de cumplimiento del plan de trabajo de Abastecimiento ambiental. Permite evaluar el avance operativo de las metas establecidas, identificar desviaciones y orientar decisiones para mejorar la eficiencia en la gestión</t>
  </si>
  <si>
    <t>Fortalecer las estrategias y herramientas de planeación, seguimiento y evaluación en el desarrollo de la gestión institucional</t>
  </si>
  <si>
    <t xml:space="preserve">Realizar acciones tendientes para el funcionamiento de las sedes del Ministerio del Deporte </t>
  </si>
  <si>
    <t>Plan de actividades necesarias para el funcionamiento  de las sedes del Ministerio del Deporte</t>
  </si>
  <si>
    <t>10 Contratos celebrados para el funcionamiento y operación de las sedes del Ministerio del Deporte</t>
  </si>
  <si>
    <t xml:space="preserve">Informe de los contratos celebrados para el funcionamiento y operación de las sedes del Ministerio del Deporte. </t>
  </si>
  <si>
    <t xml:space="preserve">Número de actividades realizadas para el funcionamiento de las sedes del Ministerio del Deporte. </t>
  </si>
  <si>
    <t xml:space="preserve">Sumatoria de actividades ejecutadas para el funcionamiento de las sedes </t>
  </si>
  <si>
    <t>Permite evidenciar el # de las diferentes actividades que se realizan para mantener en funcionamiento las sedes del Ministerio del Deporte.</t>
  </si>
  <si>
    <t>Implementar, mantener y desarrollar el Plan Institucional de Archivos – PINAR, el Programa de Gestión Documental y el Sistema Integrado de Conservación (SIC), incluyendo sus componentes  Plan de Conservación Documental y Preservación digital a Largo Plazo</t>
  </si>
  <si>
    <t>Informe de seguimiento Plan Institucional de Archivos – PINAR, el Programa de Gestión Documental y el Sistema Integrado de Conservación (SIC), incluyendo sus componentes  Plan de Conservación Documental y Preservación digital a Largo Plazo.</t>
  </si>
  <si>
    <t>Informe de Seguimiento</t>
  </si>
  <si>
    <t>Porcentaje de cumplimiento al Sistema Integrado de Conservación -SIC</t>
  </si>
  <si>
    <t>(Actividades ejecutadas/Total Actividades proyectadas)*100</t>
  </si>
  <si>
    <t>Porcentaje de PAC Utilizado</t>
  </si>
  <si>
    <t>Consiste en un porcentaje que mide la proporción de PAC Utilizado por el Ministerio del Deporte, por objeto de gasto, tomando como punto de partida el Indicador de PAC No Utilizado -INPANUT establecido por el Ministerio de Hacienda -MH. Sirve como referencia para analizar la ejecución institucional de los recursos solicitados al MH y posibles afectaciones a siguientes solicitudes de PAC.</t>
  </si>
  <si>
    <t>90% de PAC Utilizado</t>
  </si>
  <si>
    <t>1. Cálculo PAC Utilizado (todos los objetos de gasto)
2. Reporte de INPANUT de SIIF</t>
  </si>
  <si>
    <t>Porcentaje de Gestión de pago de obligaciones presupuestales con lleno de requisitos</t>
  </si>
  <si>
    <t>Verificar que todas las Obligaciones Presupuestales generadas por el GIT Financiera y Presupuestal y radicadas para Orden de Pago en el GIT Tesorería, con el lleno de los requisitos documentales, legales y de plazo de radicación, se ordenen para pago en su totalidad.</t>
  </si>
  <si>
    <t>100% Gestión de pago de obligaciones presupuestales con lleno de requisitos</t>
  </si>
  <si>
    <t>1. Calculo porcentaje de pago de obligaciones
2. Reporte de Obligaciones SIIF</t>
  </si>
  <si>
    <t>Porcentaje de Documentos de Recaudo por Clasificar -DR*C identificados</t>
  </si>
  <si>
    <t>Evidenciar las partidas de ingresos asignadas a la entidad que no fueron identificadas, respecto al total de Documentos de Recaudo por Clasificar, asignados por Ministerio de Hacienda</t>
  </si>
  <si>
    <t>97% de Documentos de Recaudo por Clasificar (DRxC) identificados</t>
  </si>
  <si>
    <t>Archivo de Excel de partidas identificadas a partir del reporte de Ingresos de SIIF</t>
  </si>
  <si>
    <t>Articular las acciones institucionales orientadas a fortalecer los escenarios de relacionamiento con la ciudadanía y garantizar el ejercicio efectivo de los derechos fundamentales, mediante la implementación de la Estrategia de Relacionamiento con la Ciudadanía 2026 del Ministerio del Deporte, promoviendo la confianza, la transparencia, la participación y el acceso oportuno a la información y servicios institucionales.</t>
  </si>
  <si>
    <t>Ejecución y seguimiento de la Estrategia de Relacionamiento con la Ciudadanía, evidenciada en el cumplimiento de las acciones programadas</t>
  </si>
  <si>
    <t>Matriz de seguimiento de implementación de las actividades incluidas en la estrategia de Relacionamiento con la Ciudadanía de la vigencia</t>
  </si>
  <si>
    <t>Servicio integral al ciudadano</t>
  </si>
  <si>
    <t>*Servicio al Ciudadano
*Participación ciudadana
*Transparencia, acceso a la información y lucha contra la corrupción
*Racionalización de trámites</t>
  </si>
  <si>
    <t>Porcentaje de avance de implementación de la estrategia de Relacionamiento con la Ciudadanía</t>
  </si>
  <si>
    <t>(Actividades ejecutadas /Actividades programadas en la Estrategia de Relacionamiento con la Ciudadanía)*100</t>
  </si>
  <si>
    <t>2024: 77%
2025: 49% (a tercer trimestre)</t>
  </si>
  <si>
    <t>Informes Ejecución Presupuestal del Gasto</t>
  </si>
  <si>
    <t xml:space="preserve">Realizar la gestión de las operaciones presupuestales en el Sistema Integrado de Información Financiera – SIIF </t>
  </si>
  <si>
    <t xml:space="preserve">Informes de ejecución presupuestal de la Entidad </t>
  </si>
  <si>
    <t>12 Informes al año página web</t>
  </si>
  <si>
    <t>1. Informe mensual de Ejecución Presupuestal publicado en la página web del Ministerio</t>
  </si>
  <si>
    <t>Porcentaje Informes de seguimiento presupuestal del gasto reportados</t>
  </si>
  <si>
    <t>Medir el porcentaje de informes de ejecución presupuestal del gasto publicados mensualmente en la página web de la Entidad.</t>
  </si>
  <si>
    <t>1. Link de la publicación de la Ejecución Presupuestal en la página web del Ministerio</t>
  </si>
  <si>
    <t>Plan Estratégico de Talento Humano 2023-2026</t>
  </si>
  <si>
    <t>25% de ejecución del Plan Estratégico</t>
  </si>
  <si>
    <t>(No. de actividades ejecutadas / No. de actividades  programadas) x 100</t>
  </si>
  <si>
    <t>Permite medir el avance de ejecución del Plan estratégico de talento humano 2023-2026 y por esto se medirá el 25%</t>
  </si>
  <si>
    <t>Matriz de seguimiento PETH
Informes de gestión</t>
  </si>
  <si>
    <t>Implementar acciones integrales de enfoque diferencial: realizar talleres/capacitaciones, desarrollar encuentros y mesas territoriales, brindar asistencia técnica, elaborar guía/protocolo y hacer seguimiento mediante matriz.</t>
  </si>
  <si>
    <t>Desarrollar las fases de formulación de política diferencial étnica: adelantar alistamiento, realizar diagnóstico participativo, formular técnicamente, validar/consultar y definir plan de implementación con indicadores de acuerdo al momento en el que de encuentre cada grupo étnico.</t>
  </si>
  <si>
    <t>Hacer seguimiento a la agenda legislativa y las demás actividades del congreso de la república que puedan tener un impacto sobre el sector</t>
  </si>
  <si>
    <t>Hacer seguimiento a la agenda legislativa: monitorear iniciativas normativas, analizar impactos, emitir conceptos técnicos y reportar periódicamente avances y alertas al despacho</t>
  </si>
  <si>
    <t>Seguimiento legislativo con análisis de impactos sectoriales</t>
  </si>
  <si>
    <t>Informe o reporte periódico de seguimiento legislativo.</t>
  </si>
  <si>
    <t>Servicio de apoyo a la implementación de las estrategias de planeación y gestión</t>
  </si>
  <si>
    <t>Atletas excelencia beneficiados del sector olímpico y paralímpico</t>
  </si>
  <si>
    <t>Glorias del Deporte OLÍMPICO y PARALÍMPICO</t>
  </si>
  <si>
    <t>Glorias del deporte beneficiados del sector olímpico y paralímpico</t>
  </si>
  <si>
    <t xml:space="preserve">Deportistas activos del programa escuela de talentos </t>
  </si>
  <si>
    <t>Número de deportistas activos en el programa.</t>
  </si>
  <si>
    <t>Desarrollar el proceso de formación deportiva de los talentos para el alto rendimiento</t>
  </si>
  <si>
    <t>Deportistas seleccionados para el Programa Avanzado de desarrollo PAD.</t>
  </si>
  <si>
    <t xml:space="preserve">Base de datos de los deportistas seleccionados para Programa Avanzado de desarrollo PAD. </t>
  </si>
  <si>
    <t>Cantidad de deportistas seleccionados para el Programa Avanzado de desarrollo PAD.</t>
  </si>
  <si>
    <t>Mide los deportistas que han sido seleccionados para participar en las concentraciones del programa avanzado de desarrollo PAD</t>
  </si>
  <si>
    <t>Número de atletas Participantes en los eventos Multideportivos</t>
  </si>
  <si>
    <t>Determinar la CANTIDAD de atletas Participantes en los eventos Multideportivos</t>
  </si>
  <si>
    <t>participación Femenina que representa a Colombia en eventos multideportivos internacionales</t>
  </si>
  <si>
    <t>Socialización de los planes de entrenamiento de los entrenadores contratados</t>
  </si>
  <si>
    <t>Cantidad de Planes de Entrenamiento presentados</t>
  </si>
  <si>
    <t>Número de planes de entrenamiento socializados por los entrenadores</t>
  </si>
  <si>
    <t>Medir el número de planes de entrenamiento socializados por los entrenadores contratados</t>
  </si>
  <si>
    <t>Apoyar el  programa nacional de entrenadores sector paralímpico</t>
  </si>
  <si>
    <t>Apoyar Comisión General Disciplinaria</t>
  </si>
  <si>
    <t>Numero de sesiones de comisión disciplinaria</t>
  </si>
  <si>
    <t>Cantidad de apoyos que reciben los atletas que participan a nivel internacional con apoyo del Ministerio del Deporte a través de los Contratos de Apoyo</t>
  </si>
  <si>
    <t xml:space="preserve">Número de apoyos a los atletas </t>
  </si>
  <si>
    <t>Determinar la CANTIDAD apoyos recibidos por los atletas en el trimestre</t>
  </si>
  <si>
    <t>Cantidad de  eventos de organización nacional</t>
  </si>
  <si>
    <t>Número de eventos de organización nacional.</t>
  </si>
  <si>
    <t xml:space="preserve">Determinar la cantidad de eventos realizados. </t>
  </si>
  <si>
    <t>Documentos de investigación del conocimiento de las Ciencias del Deporte.</t>
  </si>
  <si>
    <t xml:space="preserve">Cantidad de Investigaciones en Ciencias del Deporte realizadas </t>
  </si>
  <si>
    <t>Número de documentos investigativos realizados</t>
  </si>
  <si>
    <t xml:space="preserve">Numero de atenciones realizadas </t>
  </si>
  <si>
    <t>Atenciones que realiza el CCD a los Paratletas y Sordoatletas</t>
  </si>
  <si>
    <t>Consolidado de atenciones</t>
  </si>
  <si>
    <t>Reuniones de comité organizador realizadas.</t>
  </si>
  <si>
    <t>Actas Reuniones Comité Organizador</t>
  </si>
  <si>
    <t>Número de reuniones de comité organizador realizadas de los XXIII Juegos Deportivos Nacionales y VII Juegos Paranacionales</t>
  </si>
  <si>
    <t>Definir las condiciones de seguimiento durante las etapas de planeación, organización, realización y cierre, en consonancia con los cronogramas de ejecución que se establezcan, para los XXIII Juegos Deportivos Nacionales y VII Juegos Paranacionales.</t>
  </si>
  <si>
    <t>*Actas de reunión comité Organizador.
* Avisos de prensa que se publiquen en la página del Ministerio del Deporte de las reuniones.</t>
  </si>
  <si>
    <t>Realizar el acompañamiento y seguimiento a los proyectos para la organización de eventos deportivos y multideportivos</t>
  </si>
  <si>
    <t xml:space="preserve">Certificaciones de desembolsos tramitadas </t>
  </si>
  <si>
    <t>Evidencias de las certificaciones para desembolso tramitadas producto del seguimiento y acompañamiento realizado a los proyectos a cargo del área.</t>
  </si>
  <si>
    <t>* Reporte y/o pantallazos de los correos enviados.</t>
  </si>
  <si>
    <t>Implementar y mantener una política de gestión de la
información, conocimiento e innovación institucional</t>
  </si>
  <si>
    <t>Desarrollar, Reglamentar e implementar el Observatorio del Sistema Nacional del Deporte</t>
  </si>
  <si>
    <t xml:space="preserve">Medir la capacidad de gestión de alianzas interinstitucionales e impacto formativo en  la ciudadanía  </t>
  </si>
  <si>
    <t>Nivel_ActImplementac= Número de sistemas actualizados y operando / Número de sistemas que se planeó actualizar o implementar * 100.</t>
  </si>
  <si>
    <t>Mide el grado de avance en la implementación de la Estrategia de Relacionamiento con la Ciudadanía del Ministerio del Deporte, a partir de la proporción de actividades ejecutadas frente al total de actividades programadas para la vigencia, con el fin de evaluar su nivel de cumplimiento</t>
  </si>
  <si>
    <t>01 de enero de 2026</t>
  </si>
  <si>
    <t>31 de diciembre de 2026</t>
  </si>
  <si>
    <r>
      <t xml:space="preserve">PROCESO: 
</t>
    </r>
    <r>
      <rPr>
        <sz val="14"/>
        <color theme="1"/>
        <rFont val="Arial"/>
        <family val="2"/>
      </rPr>
      <t>DIRECCIONAMIENTO ESTRATÉGICO Y APRENDIZAJE ORGANIZACIONAL</t>
    </r>
  </si>
  <si>
    <r>
      <t xml:space="preserve">FORMATO:
</t>
    </r>
    <r>
      <rPr>
        <sz val="14"/>
        <color theme="1"/>
        <rFont val="Arial"/>
        <family val="2"/>
      </rPr>
      <t xml:space="preserve"> FORMULACIÓN PLAN DE ACCIÓN INSTITUCIONAL</t>
    </r>
  </si>
  <si>
    <t xml:space="preserve">Actividades de educación y prevención en materia antidopaje </t>
  </si>
  <si>
    <t>Plan de Educación y prevención ejecutado</t>
  </si>
  <si>
    <t>Porcentaje de actividades de educación y prevención en materia antidopaje realizadas</t>
  </si>
  <si>
    <t>(# Actividades de educación y prevención en materia antidopaje realizadas  / # Actividades de educación y prevención en materia antidopaje planeadas y solicitadas) *100</t>
  </si>
  <si>
    <t>• Matriz del Plan de Educación y prevención  ejecutado (Excel)
• Capacitaciones realizadas.                    
•  Listados de Asistencia, Informes de legalización de Comisión de servicios o de Gastos de Desplazamiento, registro fotográfico.</t>
  </si>
  <si>
    <t>•Plan de Distribución de controles
• Informes de seguimiento a la contratación realizada para el desarrollo del programa, Informe de misiones de recolección de muestras, mantenimiento de equipos y elementos, honorarios al personal de toma de muestras y gastos de desplazamiento en el desarrollo de las misiones programadas.
• Informe de seguimiento a la facturación de los servicios de análisis en los laboratorios acreditados por la WADA 
• Servicio de mensajería especializado para el transporte de muestras biológicas (orina y sangre) Nacional e Internacional 
• Compra material necesario para toma de muestra.
• Pago conceptos al Comité de Expertos de pasaporte biológico
•Pago de conceptos al comité de Autorizaciones de Uso Terapéutico
• Resolución de pago Contribución a la WADA (Realizar el pago de la contribución de Colombia para el presupuesto de la Agencia Mundial Antidopaje para el año 2025)
• Apoyo a la Comisión única Disciplinaria Antidopaje (Tribunal único Disciplinario)
•Contrato de prestación de servicios para Realizar las actividades para la recaudación, análisis y manejo de información conducente a un mejor sistema de muestreo y seguimiento de posibles infracciones de las normas antidopaje.
•Contrato de prestación de servicios para realizar las actividades de desarrollo del muestreo durante las competencias del deporte federado del calendario nacional y otras de federaciones internacionales cuando se requiera, así como de juegos multideportivos
•Contrato de prestación de servicios para coadyuvar en el desarrollo e implementación de los programas de Autorización de Uso terapéutico - AUT, Paradero y Pasaporte Biológico del Grupo Interno de Trabajo Organización Nacional Antidopaje del Ministerio del Deporte
•Contrato de prestación de servicios para realizar las actividades para el manejo de la información del Grupo Interno de Trabajo Organización Nacional Antidopaje del Ministerio del Deporte
•Contrato de prestación de servicios para realizar la gestión de resultados, adecuación de normas, respuestas de requerimientos y otros trámites del Grupo Interno de Trabajo Organización Nacional Antidopaje del Ministerio del Deporte</t>
  </si>
  <si>
    <t>FORTALECIMIENTO DE LA GESTIÓN Y SEGUIMIENTO INSTITUCIONAL DEL MINISTERIO DEL DEPORTE  NACIONAL
(Gestión de Comunicaciones )</t>
  </si>
  <si>
    <t>Generar e implementar estrategias internas y externas de comunicación de la información institucional</t>
  </si>
  <si>
    <t xml:space="preserve">Memorias, informes, listas de asistencia, plan de capacitación </t>
  </si>
  <si>
    <t>Sumatoria de las capacitaciones realizadas</t>
  </si>
  <si>
    <t xml:space="preserve">Guía metodológica </t>
  </si>
  <si>
    <t>Sumatoria de documentos  emitidos</t>
  </si>
  <si>
    <t>Este indicador da cuenta del  número de documentos elaborados y emitidos como actos administrativos, guías metodológicas de los encuentros territoriales que garanticen la participación real y efectiva de la población Indígena, NARP y Pueblo Rom</t>
  </si>
  <si>
    <t>Atos Administrativo 
Guías metodológicas</t>
  </si>
  <si>
    <t>Cantidad de conceptos emitidos para los proyectos legislativos con impacto sectorial identificados y solicitados</t>
  </si>
  <si>
    <t>Sumatoria de conceptos técnicos emitidos para los proyectos legislativos</t>
  </si>
  <si>
    <t>Este indicador pretende medir el número de conceptos emitidos para las iniciativas legislativas, para la posición institucional frente a los proyectos de Ley.</t>
  </si>
  <si>
    <t>Concepto Técnico emitido</t>
  </si>
  <si>
    <t>Apoyar mediante estímulos a los atletas que hacen parte del programa institucional sector olímpico y paralímpico</t>
  </si>
  <si>
    <t>Apoyar mediante estímulos a los atletas que hacen parte del programa institucional sector olímpico y paralímpico.</t>
  </si>
  <si>
    <t>Implementar el programa de incentivos a glorias del deporte del sector olímpico y paralímpico</t>
  </si>
  <si>
    <t>Preparación de Atletas</t>
  </si>
  <si>
    <t xml:space="preserve">cantidad de atletas Femeninas participantes en eventos Multideportivos </t>
  </si>
  <si>
    <t xml:space="preserve">Número atletas femeninas participantes en eventos Multideportivos </t>
  </si>
  <si>
    <t>Preparación de Atletas
(Medallas Obtenidas)</t>
  </si>
  <si>
    <t>Determinar la CANTIDAD de medallas obtenidas en cada uno de los eventos Multideportivos con participación en el 2026  versus la meta proyectada.</t>
  </si>
  <si>
    <t>Apoyar la participación en  eventos internacionales del ciclo paralímpico y sordolímpico</t>
  </si>
  <si>
    <t>Preparación y participación  de Para Atletas</t>
  </si>
  <si>
    <t xml:space="preserve">Bases de datos de para atletas participantes del Ciclo Paralímpico </t>
  </si>
  <si>
    <t>Cantidad de  Paratletas participantes en eventos internacionales y  multideportivos</t>
  </si>
  <si>
    <t xml:space="preserve">Número  Paratletas participantes en eventos Internacionales y Multideportivos </t>
  </si>
  <si>
    <t xml:space="preserve">Determinar la cantidad de Paratletas participantes en eventos Internacionales y Multideportivos </t>
  </si>
  <si>
    <t xml:space="preserve">Resolución de participación  y multideportivos </t>
  </si>
  <si>
    <t xml:space="preserve">Cantidad de Paratletas femeninas apoyados en eventos internacionales y multideportivos </t>
  </si>
  <si>
    <t xml:space="preserve">Determinar  la cantidad de  paratletas apoyadas </t>
  </si>
  <si>
    <t>Desarrollar el programa nacional de entrenadores sector  Olímpico</t>
  </si>
  <si>
    <t>Planes de entrenamiento del Sector Olímpico</t>
  </si>
  <si>
    <t>Cantidad de Planes de Entrenamiento del sector paralímpico presentados</t>
  </si>
  <si>
    <t>Conformación comisión disciplinaria</t>
  </si>
  <si>
    <t xml:space="preserve">Relación de los recursos de segunda instancia donde aboque conocimiento la comisión disciplinaria </t>
  </si>
  <si>
    <t>Dirección de Posicionamiento y Liderazgo Deportivo</t>
  </si>
  <si>
    <t>Total de sesiones de comisión disciplinaria (Conformación comisión disciplinaria)</t>
  </si>
  <si>
    <t>medir el número de recursos de segunda instancia entregados por la Comisión Disciplinaria</t>
  </si>
  <si>
    <t>Número de eventos Nacionales de organización apoyados</t>
  </si>
  <si>
    <t>Cantidad de apoyos a los atletas en eventos de participación internacional</t>
  </si>
  <si>
    <t xml:space="preserve">Base de datos de eventos  de organización de orden nacional apoyados a través de los contratos suscritos con los organismos deportivos. </t>
  </si>
  <si>
    <t xml:space="preserve">Resolución  eventos realizados </t>
  </si>
  <si>
    <t>Indagar y priorizar  las necesidades de  investigación, Investigar en las temáticas de interés priorizadas y  Elaborar el estado del arte de las necesidades identificadas.</t>
  </si>
  <si>
    <t>Documento del estado del arte en investigación en Ciencias del Deporte</t>
  </si>
  <si>
    <t>Documento de investigación en  revisión de temáticas en Ciencias del Deporte</t>
  </si>
  <si>
    <t>Identificar la población objeto y   las necesidades  de  conocimiento en Ciencias del Deporte, así mismo Definir estrategias metodológicas y pedagógicas para el desarrollo de la capacitación. 
Evaluar el conocimiento adquirido.</t>
  </si>
  <si>
    <t>Procesos formativos en temáticas   de las Ciencias del Deporte.</t>
  </si>
  <si>
    <t xml:space="preserve">Informe de  actividades  académicas en ciencias del deporte. </t>
  </si>
  <si>
    <t>Cantidad de Actividades académicas de ciencias del deporte realizadas</t>
  </si>
  <si>
    <t>Número de capacitaciones realizadas en ciencias del deporte</t>
  </si>
  <si>
    <t>Mide las Capacitaciones en Ciencias aplicadas al Deporte realizadas</t>
  </si>
  <si>
    <t>Ejecutar el Servicio de atención médica especializada en medicina del deporte,  fisioterapia,  nutrición,  Psicología e intervención en los laboratorios de  biomecánica, fisiología, clínico y neurociencias.</t>
  </si>
  <si>
    <t>Servicio de atención médica especializada en medicina del deporte,  fisioterapia,  nutrición,  Psicología e intervención en los laboratorios de  biomecánica, fisiología, clínico, composición corporal y neurociencias.</t>
  </si>
  <si>
    <t>Atenciones que realiza el CCD a los atletas.</t>
  </si>
  <si>
    <t>Registro de las atenciones que realiza el CCD a los atletas del sector Olímpico</t>
  </si>
  <si>
    <t>Ejecutar el Servicio de atención médica especializada en medicina del deporte,  fisioterapia,  nutrición,  Psicología e intervención en los laboratorios de  biomecánica, fisiología, clínico, composición corporal  y neurociencias.</t>
  </si>
  <si>
    <t>Servicio de Atención Medica especializada</t>
  </si>
  <si>
    <t>Realizar  valoraciones y  seguimiento psicosocial a los atletas del sector olímpico y paralímpico</t>
  </si>
  <si>
    <t>Seguimiento psicosocial a los atletas del sector olímpico y paralímpico</t>
  </si>
  <si>
    <t>Cantidad de atletas atendidos del sector olímpico y paralímpico</t>
  </si>
  <si>
    <t xml:space="preserve">Número de atletas atendidos pertenecientes al programa Atleta excelencia y selecciones Colombia del sector olímpico y para olímpico </t>
  </si>
  <si>
    <t>Mide los Atletas del sector olímpico y paralímpico que reciben acompañamiento psicosocial</t>
  </si>
  <si>
    <t>Apoyar la planeación, organización o realización o cierre de eventos deportivos y multideportivos de rendimiento y alto rendimiento en el país (Juegos Parasuramericanos, apoyo a eventos federados,  Juegos Deportivos Nacionales y Paranacionales 2027)</t>
  </si>
  <si>
    <t>Apoyar y Asistir a las reuniones de comité organizador de los XXIII Juegos Deportivos Nacionales y VII Juegos Paranacionales (tiquetes comisiones)</t>
  </si>
  <si>
    <t>Sumatoria de las Reuniones de comité organizador realizadas de los XXIII Juegos Deportivos Nacionales y VII Juegos Paranacionales, durante la vigencia.</t>
  </si>
  <si>
    <t>Realizar seguimiento y acompañamiento a los proyectos que se llevan a cabo en el área.
contratistas (Profesionales encargados de colaborar en el seguimiento a los proyectos que se llevan a cabo en el área.</t>
  </si>
  <si>
    <t>Servicio de seguimiento y acompañamiento técnico, administrativo, financiero y  legal a los proyectos a cargo del área.</t>
  </si>
  <si>
    <t>Cantidad de Certificaciones de desembolsos tramitadas del seguimiento realizado</t>
  </si>
  <si>
    <t>Implementar las competencias deportivas de los juegos Intercolegiados en las fases regional, nacional e internacional</t>
  </si>
  <si>
    <t>Sumatoria de niños, niñas y adolescentes inscritos en el programa Juegos Intercolegiados.</t>
  </si>
  <si>
    <t>Asistir a los entes territoriales para la Implementación del programa Juegos Intercolegiados Nacionales, en las fases municipales y departamentales.</t>
  </si>
  <si>
    <t>Este documento refleja la actualización de documentos técnicos a cargo del GIT de Deporte Escolar</t>
  </si>
  <si>
    <t>211.360
Actividad Física 170.000
Deportes + 8. 560
Recreación 32.800</t>
  </si>
  <si>
    <t>Bases de datos con la caracterización de la población atendida.
base de datos consolidada de personas beneficiarias del programa.
Informes y/o reportes de ejecución y cumplimiento.</t>
  </si>
  <si>
    <t xml:space="preserve">7
Actividad Física 5
Recreación 2
</t>
  </si>
  <si>
    <t>Base de datos de las personas capacitadas o cualificadas a nivel nacional a través de las estrategias del GIT Actividad Física</t>
  </si>
  <si>
    <t xml:space="preserve">
-Fichas de procesos de cualificación
-Bases de datos caracterizando la población atendida por cada evento.
- Informes técnico del desarrollo de los Juegos</t>
  </si>
  <si>
    <t>Mide la cantidad total de participantes que acceden y toman parte en los encuentros, eventos y juegos desarrolladas por la Dirección de Fomento y Desarrollo orientadas al fortalecimiento de la recreación, la integración social y el fomento de la práctica del deporte social comunitario</t>
  </si>
  <si>
    <t>Realizar la supervisión y/o seguimiento técnico, administrativo, financiero, contable y jurídico del desarrollo del programa Deportes+ en 16 departamentos del territorio colombiano</t>
  </si>
  <si>
    <t>Programas implementados en territorio nacional con supervisión y/o seguimiento técnico, administrativo, financiero, contable y jurídico del desarrollo del programa Deportes+</t>
  </si>
  <si>
    <t>Encuentros, eventos y Juegos desarrollados por Recreación y Deporte Social Comunitario</t>
  </si>
  <si>
    <t xml:space="preserve">Cofinanciar proyectos para el desarrollo de infraestructura recreo deportiva con enfoque diferencial. </t>
  </si>
  <si>
    <t>Realizar adecuación y mantenimiento de la Infraestructura física y dotación del Centro de Alto Rendimiento del Ministerio del Deporte</t>
  </si>
  <si>
    <t>Avance de las actividades de Mantenimiento, adecuación y dotación de los 18 escenarios priorizados para el funcionamiento del CAR</t>
  </si>
  <si>
    <t>N° informes de convenios en ejecución de infraestructura recreo deportiva y de alta competencia cofinanciados</t>
  </si>
  <si>
    <t xml:space="preserve">Fortalecer las herramientas desarrolladas (Visor Geográfico, aplicativos de recolección de información, sitio web de la DRH y tableros de mando) que permitan el manejo de la bases de datos de la DRH. </t>
  </si>
  <si>
    <t>Reporte de avance</t>
  </si>
  <si>
    <t>Puesta a punto de los métodos analíticos y mejoramiento de los procesos del Laboratorio.</t>
  </si>
  <si>
    <t xml:space="preserve"> - Informes de Gestión y avance de funcionamiento del laboratorio
- Informe trimestral de ejecución presupuestal</t>
  </si>
  <si>
    <t xml:space="preserve">Laboratorio actualizado y fortalecido técnico y operativamente, en cumplimiento con la normatividad aplicable. </t>
  </si>
  <si>
    <t>Porcentaje de actividades  efectivamente ejecutadas para el fortalecimiento del Laboratorio.</t>
  </si>
  <si>
    <t>Apoyar el proceso para la gestión de inspección vigilancia y control al sistema nacional de deporte</t>
  </si>
  <si>
    <t>Número de personas capacitadas en las realizadas en modalidad virtual y presencial</t>
  </si>
  <si>
    <t>Sumatoria de personas capacitadas en las modalidades ejecutadas en el periodo (virtuales + presenciales).</t>
  </si>
  <si>
    <t>Sumatoria de asistencias técnicas ejecutadas en el año</t>
  </si>
  <si>
    <t>FORTALECIMIENTO DE LA GESTIÓN Y SEGUIMIENTO INSTITUCIONAL DEL MINISTERIO DEL DEPORTE  - CONTROL INTERNO DISCIPLINARIO</t>
  </si>
  <si>
    <t>Mide la cantidad de expedientes disciplinarios priorizados y gestionados por la Oficina de Control Interno Disciplinario durante la vigencia, en desarrollo de la función de instrucción establecida en la Ley 1952 de 2019 – Código General Disciplinario, modificada por la Ley 2094 de 2021. Permite evaluar el avance en la gestión disciplinaria y el cumplimiento de los principios de celeridad y eficacia en la gestión disciplinaria.</t>
  </si>
  <si>
    <t>Desarrollar actividades preventivas a través de  Jornadas de Actualización en derecho disciplinario y divulgación de lineamientos normativos mediante referencias disciplinarias para correcto ejercicio de la función publica en el Ministerio del Deporte, conforme al artículo 5° de la Ley 1952 de 2019 – Código General Disciplinario, modificada por la Ley 2094 de 2021.</t>
  </si>
  <si>
    <t>Referencias Disciplinarias: Documento de la referencia elaborada, Captura de pantalla de su publicación en la intranet institucional y del envío por correo electrónico a los servidores y contratistas.
Jornadas de actualización normativa en derecho disciplinario: Captura de pantalla del mensaje de citación remitido por Temas, pieza gráfica de divulgación y lista de asistencia de los participantes.
Clínicas jurídicas: Captura de pantalla del reporte correspondiente a la clínica jurídica desarrollada.</t>
  </si>
  <si>
    <t>FORTALECIMIENTO DE LA GESTIÓN Y SEGUIMIENTO INSTITUCIONAL DEL MINISTERIO DEL DEPORTE  
(OCI)</t>
  </si>
  <si>
    <t>Establecer, implementar y mantener la política de control y de mejora institucional</t>
  </si>
  <si>
    <t>Solicitado por OCI - $818.220.000</t>
  </si>
  <si>
    <t>Realizar semestralmente, una sesión el Comité Institucional de Coordinación de Control Interno  - CICCI con el propósito de informar a los directivos sobre el estado del control interno de la entidad, destacando las debilidades identificadas y las fallas en su cumplimiento.</t>
  </si>
  <si>
    <t>FORTALECIMIENTO DE LA GESTIÓN Y SEGUIMIENTO INSTITUCIONAL DEL MINISTERIO DEL DEPORTE - GESTIÓN JURÍDICA</t>
  </si>
  <si>
    <t>Ejercer la defensa y representación de la entidad en los procesos judiciales y procedimientos administrativos en los cuales sea parte o tercero interesado.</t>
  </si>
  <si>
    <t>Oficina Asesora Jurídica</t>
  </si>
  <si>
    <t>Atender las necesidades de la entidad frente a la invocación de derechos fundamentales.</t>
  </si>
  <si>
    <t>Contestación oportuna a la acciones de tutela</t>
  </si>
  <si>
    <t>Medir la oportunidad de las contestaciones a las acciones de tutelas recibidas en la Oficina Asesora Jurídica</t>
  </si>
  <si>
    <t>Atender y gestionar las consultas y peticiones internas y/o externas de competencia de la Oficina Asesora Jurídica sobre asuntos del Ministerio y las demás funciones que tiene a cargo esta oficina, dentro de los términos correspondientes.</t>
  </si>
  <si>
    <t>Medir la oportunidad en la emisión de conceptos jurídicos externos allegados a la Oficina Asesora Jurídica.</t>
  </si>
  <si>
    <t>Relacionar las fechas para la emisión de conceptos jurídicos de tipo externos con sus respectivos términos</t>
  </si>
  <si>
    <t xml:space="preserve">Medir el numero de actividades ejecutadas en el semestre de las establecidas en el plan de monitoreo y ejecución.  </t>
  </si>
  <si>
    <t xml:space="preserve">Plan de monitoreo y ejecución aprobado. 
Informe de seguimiento de ejecución del Plan </t>
  </si>
  <si>
    <t xml:space="preserve">Porcentaje de avance en la ejecución de una estrategia de implementación y sostenibilidad MIPG </t>
  </si>
  <si>
    <t>La ejecución de la estrategia se mide de acuerdo con los siguientes Hitos:  
1. Formulación de la estrategia de implementación y sostenibilidad MIPG.
2. Implementación de la estrategia. 
3. Seguimiento a la ejecución del plan de trabajo propuesto.</t>
  </si>
  <si>
    <t xml:space="preserve">Documento de la estrategia 
Actas de reunión, piezas gráficas, listas de asistencia, 
Informes de avance de la implementación </t>
  </si>
  <si>
    <t xml:space="preserve">Asesorar técnica y metodológicamente la reformulación y viabilizacion, modificación y actualización de los proyectos de inversión de acuerdo con la normatividad y los lineamientos del DNP y Ministerio de Hacienda </t>
  </si>
  <si>
    <t>Servicio de asesoría metodológica para la reformulación y viabilizacion de los proyectos de Inversión</t>
  </si>
  <si>
    <t xml:space="preserve">Porcentaje de asistencias técnicas brindadas para la actualización y trámites presupuestales de los proyectos de inversión </t>
  </si>
  <si>
    <t>Informe trimestral de  ajustes y trámites presupuestales de los Proyectos de Inversión
Fichas BPIN actualizadas.</t>
  </si>
  <si>
    <t>Realizar actividades para formular y presentar el ante proyecto de presupuesto 2027, presentar del marco de gasto de mediano plazo 2027 - 2030  y Formulación del Plan de Acción institucional en articulación con el plan nacional de desarrollo, construcción del capitulo sectorial del Plan Nacional de Desarrollo 2026 - 2030.</t>
  </si>
  <si>
    <t>Se mide la oportunidad en la elaboración y formulación de los documentos de planeación y proyección presupuestal de la entidad de acuerdo con: 
Anteproyectos 2027 - Formulación de necesidades presupuestales para la vigencia 2027
Marco de Gasto de Mediano Plazo - Consolidación de proyecciones de recursos para el cuatrienio
Publicación y socialización del PAI 2026, Programación y avance de las actividades de Formulación PAI 2027</t>
  </si>
  <si>
    <t xml:space="preserve">Documento Anteproyecto 
Correo de registro al Ministerio de Hacienda del anteproyecto
Presentación del MGMP
Correo de remisión MHCP,
Documento PAI 2026, publicación en la Página y pieza grafica de socialización
Plan de trabajo para formulación PAI 2027 </t>
  </si>
  <si>
    <t>Cursos y capacitaciones realizadas por la escuela Virtual del deporte</t>
  </si>
  <si>
    <t>10 cursos</t>
  </si>
  <si>
    <t xml:space="preserve">Reporte de cursos ofertados </t>
  </si>
  <si>
    <t>Cantidad cursos ofertados a través de la Escuela Virtual del Deporte</t>
  </si>
  <si>
    <t xml:space="preserve">Sumatoria de los cursos de la Escuela Virtual del Deporte  </t>
  </si>
  <si>
    <t>Mide los cursos ofertados por la Escuela Virtual del Deporte</t>
  </si>
  <si>
    <t xml:space="preserve">Informe de cursos realizado con datos de la ejecución </t>
  </si>
  <si>
    <t>$100 de Tiquetes y Viáticos</t>
  </si>
  <si>
    <t>Mide el cumplimiento del presupuesto (2), Plan Nacional de Desarrollo (4), Plan Estratégico (2), Plan de Acción Institucional (4), Proyectos de Inversión (4), Informe del congreso (1), Informe de gestión (1), Plan de recreación (2),CONPES (2), Plan Marco de Implementación (2), Indicadores de Gestión (4), Planes Estratégicos y D-612 (4), Informe de seguimiento Grupos étnicos (2), Seguimiento actividades de los proyectos o presupuesto  en SISEG (1), Seguimiento del comportamiento al plan de pagos (3) y el Informe de evaluación PPPP (2)</t>
  </si>
  <si>
    <t>$1.500.000.000 Cooperación internacional y Contratos diferentes Áreas</t>
  </si>
  <si>
    <t>Reporte de Procesos formativos y capacitaciones</t>
  </si>
  <si>
    <t>Informe de reporte de nuevas alianzas, implementación de vigentes y atención asuntos internacionales para beneficio del SND.</t>
  </si>
  <si>
    <t>Porcentaje de nuevas alianzas concertadas, de alianzas vigentes implementadas y de gestiones adelantadas en materia de relaciones internacionales.</t>
  </si>
  <si>
    <t>(Alianzas, intercambio y gestiones internacionales realizadas/ Alianzas, intercambios y gestiones internacionales programadas)*100</t>
  </si>
  <si>
    <t>Medir la capacidad de gestión e implementación de alianzas nuevas, vigentes y dar respuesta a gestiones concernientes a asuntos internacionales.</t>
  </si>
  <si>
    <t>Servicios Tecnológicos</t>
  </si>
  <si>
    <t>Gestión de Tecnologías de la Información y las Comunicaciones</t>
  </si>
  <si>
    <t>Porcentaje de los Sistemas de Información actualizados y operando.</t>
  </si>
  <si>
    <t xml:space="preserve">Permite medir el porcentaje de Sistemas de información actualizados con respecto a lo planeados(Gescdoc, Isolucion, Nominas Sara, Inventarios Soa Web, Portal del Ministerio y Subsitios </t>
  </si>
  <si>
    <t>Sistemas de información actualizados y operando</t>
  </si>
  <si>
    <t>Informes de ejecución de avance de las iniciativas identificadas en el PETI</t>
  </si>
  <si>
    <t>Porcentaje de ejecución del PETI</t>
  </si>
  <si>
    <t xml:space="preserve">Indicador ejecución PETI = (# Iniciativas Ejecutadas / # Iniciativas Planeadas) * 100.
</t>
  </si>
  <si>
    <t>Permite medir el porcentaje de Implementación de iniciativas identificadas en el PETI para la vigencia actual.</t>
  </si>
  <si>
    <t>Porcentaje de Avance en la ejecución del Plan de Seguridad y Privacidad de la Información</t>
  </si>
  <si>
    <t xml:space="preserve">Mide las Actividades del plan de seguridad y privacidad ejecutadas
</t>
  </si>
  <si>
    <t>Informe de seguimiento del Plan de Seguridad y Privacidad de la Información</t>
  </si>
  <si>
    <t xml:space="preserve">Porcentaje de avance en la ejecución del Plan de Tratamiento de Riesgos de Seguridad y Privacidad </t>
  </si>
  <si>
    <t>(# de actividades del Plan de tratamiento de riesgos ejecutadas / # de actividades del Plan de tratamiento de riesgos planeadas) x 100</t>
  </si>
  <si>
    <t>FORTALECIMIENTO DE LA GESTIÓN - CONTRATACIÓN</t>
  </si>
  <si>
    <t xml:space="preserve"> </t>
  </si>
  <si>
    <t>Modificaciones realizadas al PAA</t>
  </si>
  <si>
    <t># de modificaciones realizadas al PAA</t>
  </si>
  <si>
    <t>Mide las modificaciones realizadas al PAA acorde a las necesidades de las áreas técnicas</t>
  </si>
  <si>
    <t>Fortalecimiento organizacional y simplificación de procesos</t>
  </si>
  <si>
    <t>(Actividades ejecutadas/Total actividades programadas)*100</t>
  </si>
  <si>
    <t>Implementar el plan de trabajo del Sistema de Gestión Ambiental tomando como base lo establecido en la norma vigente y en la política de gestión ambiental GA - PO - 001</t>
  </si>
  <si>
    <t>Plan de trabajo del sistema de gestión ambiental implementado</t>
  </si>
  <si>
    <t>Informe de implementación del plan de trabajo del Sistema de Gestión Ambiental</t>
  </si>
  <si>
    <t>Porcentaje de Implementación del plan de trabajo del Sistema de Gestión Ambiental</t>
  </si>
  <si>
    <t>Implementar el plan de trabajo del Sistema de Abastecimiento Ambiental tomando como base lo establecido en la norma vigente y en la política de gestión ambiental GA - PO - 002</t>
  </si>
  <si>
    <t>Informe de implementación de Abastecimiento del Sistema de Gestión Ambiental</t>
  </si>
  <si>
    <t>Porcentaje de Implementación del plan de trabajo de Abastecimiento Ambiental</t>
  </si>
  <si>
    <t>Se realizara informe el cual contenga la relación de las actividades programadas durante el periodo con sus respectivas acciones ejecutadas y registro fotográfico del antes y después</t>
  </si>
  <si>
    <t>MEJORAMIENTO SEDES  - FUNCIOMAMIENTO</t>
  </si>
  <si>
    <t>Desarrollar y/o implementar  el Plan Institucional de Archivos – PINAR, el Programa de Gestión Documental y el Sistema Integrado de Conservación (SIC), incluyendo sus componentes  Plan de Conservación Documental y Preservación digital a Largo Plazo. Con un porcentaje de 90% .</t>
  </si>
  <si>
    <t xml:space="preserve">Se describen las actividades para el Plan de conservación documental ; así como las estrategias para el plan de preservación digital a largo plazo  para su ejecución y/o implementación </t>
  </si>
  <si>
    <t>Se genera un informe trimestral que consolida los avances de las actividades ejecutadas</t>
  </si>
  <si>
    <t>FORTALECIMIENTO DE LA GESTIÓN - FINANCIERA Y TESORERIA</t>
  </si>
  <si>
    <t>Medir la proporción de PAC Utilizado por el Ministerio del Deporte, por objeto de gasto, tomando como punto de partida el Indicador de PAC No Utilizado -INPANUT establecido por el Ministerio de Hacienda -MH. Sirve como referencia para analizar la ejecución institucional de los recursos solicitados al MH y posibles afectaciones a siguientes solicitudes de PAC.</t>
  </si>
  <si>
    <t>(100% - INPANUT T*)
*INPANUT T = {( Σ PAC no Utilizado T** x 100%) / [ (Σ PBI T) + (Σ MODIF T)]}
**PAC no Utilizado = {[(Σ PBI T) + (Σ MODIF T)] - (Σ PPAG T)}</t>
  </si>
  <si>
    <t>{[(número de Obligaciones Presupuestales pagadas) / (Número de Obligaciones Presupuestales radicadas al GIT Tesorería con el lleno de los requisitos para pago)]*100%}</t>
  </si>
  <si>
    <t>[(Número de DR*C identificados / Número de DR*C asignados)*100%]
DR*C= Documentos de Recaudo por Clasificar</t>
  </si>
  <si>
    <t>FORTALECIMIENTO DE LA GESTIÓN - RELACIONAMIENTO CON LA CIUDADANIA</t>
  </si>
  <si>
    <t>80% de implementación de la Estrategia de Relacionamiento con la Ciudadanía de la vigencia</t>
  </si>
  <si>
    <t>La matriz de seguimiento de implementación de las actividades incluidas en la estrategia de Relacionamiento con la Ciudadanía de la vigencia contemplará el listado de las actividades programadas en la vigencia y el reporte de avance para cada una de ellas con el registro de la evidencia correspondiente.  La matriz se reportará de manera trimestral 
Justificación de la meta:
Esta meta se propone teniendo en cuenta las siguientes consideraciones:
(i) El cumplimiento de las actividades, al ser un tema de carácter transversal, requiere la participación y articulación de todas las dependencias del Ministerio del Deporte.
(ii) El desarrollo de las acciones depende de la disponibilidad y asignación de recursos humanos y presupuestales.
(iii) En vigencias anteriores, debido a limitaciones de recursos, no se ha logrado alcanzar el 80 % de ejecución, por lo cual este valor se establece como una meta realista y alcanzable para la presente vigencia.</t>
  </si>
  <si>
    <t>80 % de avance en la implementación de la Estrategia de Relacionamiento con la Ciudadanía.</t>
  </si>
  <si>
    <t>(Número de informes  de ejecución presupuestal del gasto consolidado de la Entidad publicado en la página web/Número total de informes programados de la ejecución presupuestal del gasto consolidado de la Entidad publicados en la Página web Mensualmente) *100%</t>
  </si>
  <si>
    <t>FORTALECIMIENTO DE LA GESTIÓN - TALENTO HUMANO</t>
  </si>
  <si>
    <t xml:space="preserve">Avance periodo 2025 del Plan Estratégico Talento Humano </t>
  </si>
  <si>
    <t>Porcentaje de Cumplimiento del Plan  Estratégico Talento Humano</t>
  </si>
  <si>
    <r>
      <t xml:space="preserve">Relación entre las muestras de control dopaje realizadas y las muestras de control dopaje planeadas en el plan de distribución y controles formulado por el GIT ONAD. 
</t>
    </r>
    <r>
      <rPr>
        <b/>
        <sz val="10"/>
        <rFont val="Calibri Light"/>
        <family val="2"/>
        <scheme val="major"/>
      </rPr>
      <t>Para 2026 se tiene planeado realizar 1000 muestras.</t>
    </r>
  </si>
  <si>
    <r>
      <t>Relación entre las actividades de educación y prevención en materia antidopaje realizadas y las educación y prevención en materia antidopaje planeadas en el plan de educación y prevención formulado por el GIT ONAD además de las actividades solicitadas por los grupos de valor.</t>
    </r>
    <r>
      <rPr>
        <b/>
        <sz val="10"/>
        <rFont val="Calibri Light"/>
        <family val="2"/>
        <scheme val="major"/>
      </rPr>
      <t xml:space="preserve"> Para 2026 se tiene planeado realizar 60 actividades de educación y previsión.</t>
    </r>
  </si>
  <si>
    <t xml:space="preserve">Apoyar en los aspectos técnicos, administrativos y de organización a las    sedes propuestas y/o asignadas para la realización de juegos y eventos deportivos nacionales e internacionales con sede en Colombia </t>
  </si>
  <si>
    <t>Garantizar la prestación de servicios para la administración y operación de las sedes</t>
  </si>
  <si>
    <t>FORTALECIMIENTO  DEL DEPORTE Y LA EDUCACION FISICA DE LOS NINOS, NINAS Y ADOLESCENTES EN ETAPA ESCOLAR  NACIONAL</t>
  </si>
  <si>
    <t>Número de certificaciones para desembolsos enviadas para el respectivo trámite.</t>
  </si>
  <si>
    <t>Realizar acciones encaminadas a la Creación de relacionamiento y alianzas Interinstitucionales con organismos internacionales tanto de indole dpoertiva como aquellos que se alineen con la misión del Ministerio para beneficio del SND.</t>
  </si>
  <si>
    <t xml:space="preserve"> Servicio de apoyo financiero para el fomento de la infraestructura deportiva</t>
  </si>
  <si>
    <t>Realizar el diagnóstico y fortalecimiento de dos registros administrativos, en el marco del memorando de entendimiento MINDEPORTE – DANE.​</t>
  </si>
  <si>
    <t>Informe técnico de resultados del diagnóstico MINDEPORTE – DANE​</t>
  </si>
  <si>
    <t>Mide el avance en la entrega de la información gestionada en el marco de la cuenta satélite con los resultados del diagnóstico MINDEPORTE – DANE​</t>
  </si>
  <si>
    <t>Total de réplicas / Notas publicadas​</t>
  </si>
  <si>
    <t>Relación notas de prensa producto de los cubrimientos con la medición de las replicas.</t>
  </si>
  <si>
    <r>
      <t xml:space="preserve">Nos da cuenta de la cantidad de replicas en medios que se tiene por las notas realizadas por el equipo de comunicaciones. 
</t>
    </r>
    <r>
      <rPr>
        <b/>
        <sz val="10"/>
        <rFont val="Calibri Light"/>
        <family val="2"/>
        <scheme val="major"/>
      </rPr>
      <t>Se proyecta el índice de réplicas por nota</t>
    </r>
  </si>
  <si>
    <t>Indice Promedio de réplicas por nota</t>
  </si>
  <si>
    <t>2 (índice de réplicas por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</si>
</sst>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 #,##0;[Red]\-&quot;$&quot;\ #,##0"/>
    <numFmt numFmtId="8" formatCode="&quot;$&quot;\ #,##0.00;[Red]\-&quot;$&quot;\ #,##0.0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240A]\ * #,##0.00_-;\-[$$-240A]\ * #,##0.00_-;_-[$$-240A]\ * &quot;-&quot;??_-;_-@_-"/>
    <numFmt numFmtId="165" formatCode="_-&quot;$&quot;\ * #,##0_-;\-&quot;$&quot;\ * #,##0_-;_-&quot;$&quot;\ * &quot;-&quot;??_-;_-@_-"/>
  </numFmts>
  <fonts count="47" x14ac:knownFonts="1">
    <font>
      <sz val="11"/>
      <color theme="1"/>
      <name val="Calibri"/>
      <family val="2"/>
      <scheme val="minor"/>
    </font>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9"/>
      <color indexed="81"/>
      <name val="Tahoma"/>
      <family val="2"/>
    </font>
    <font>
      <b/>
      <sz val="14"/>
      <color theme="1"/>
      <name val="Calibri"/>
      <family val="2"/>
      <scheme val="minor"/>
    </font>
    <font>
      <sz val="12"/>
      <color theme="1"/>
      <name val="Arial"/>
      <family val="2"/>
    </font>
    <font>
      <sz val="12"/>
      <name val="Arial"/>
      <family val="2"/>
    </font>
    <font>
      <sz val="11"/>
      <name val="Calibri"/>
      <family val="2"/>
      <scheme val="minor"/>
    </font>
    <font>
      <sz val="11"/>
      <color theme="1"/>
      <name val="Calibri Light"/>
      <family val="2"/>
      <scheme val="major"/>
    </font>
    <font>
      <u/>
      <sz val="11"/>
      <color theme="10"/>
      <name val="Calibri"/>
      <family val="2"/>
      <scheme val="minor"/>
    </font>
    <font>
      <sz val="10"/>
      <color theme="1"/>
      <name val="Calibri Light"/>
      <family val="1"/>
      <scheme val="major"/>
    </font>
    <font>
      <sz val="10"/>
      <color rgb="FF000000"/>
      <name val="Calibri Light"/>
      <family val="2"/>
      <scheme val="major"/>
    </font>
    <font>
      <sz val="10"/>
      <color theme="1"/>
      <name val="Calibri Light"/>
      <family val="2"/>
      <scheme val="major"/>
    </font>
    <font>
      <b/>
      <sz val="9"/>
      <color theme="1"/>
      <name val="Arial"/>
      <family val="2"/>
    </font>
    <font>
      <sz val="10"/>
      <color theme="1"/>
      <name val="Arial"/>
      <family val="2"/>
    </font>
    <font>
      <b/>
      <sz val="12"/>
      <name val="Arial"/>
      <family val="2"/>
    </font>
    <font>
      <sz val="10"/>
      <name val="Arial"/>
      <family val="2"/>
    </font>
    <font>
      <b/>
      <sz val="12"/>
      <color theme="1"/>
      <name val="Calibri"/>
      <family val="2"/>
      <scheme val="minor"/>
    </font>
    <font>
      <sz val="12"/>
      <color theme="1"/>
      <name val="Calibri"/>
      <family val="2"/>
      <scheme val="minor"/>
    </font>
    <font>
      <b/>
      <sz val="10"/>
      <name val="Arial"/>
      <family val="2"/>
    </font>
    <font>
      <sz val="10"/>
      <color rgb="FF000000"/>
      <name val="Arial"/>
      <family val="2"/>
    </font>
    <font>
      <u/>
      <sz val="11"/>
      <name val="Calibri Light"/>
      <family val="2"/>
      <scheme val="major"/>
    </font>
    <font>
      <sz val="12"/>
      <color rgb="FF000000"/>
      <name val="Arial"/>
      <family val="2"/>
    </font>
    <font>
      <sz val="12"/>
      <color theme="1"/>
      <name val="Segoe UI"/>
      <family val="2"/>
    </font>
    <font>
      <sz val="12"/>
      <color rgb="FF000000"/>
      <name val="Calibri"/>
      <family val="2"/>
      <scheme val="minor"/>
    </font>
    <font>
      <sz val="14"/>
      <color rgb="FF000000"/>
      <name val="Times New Roman"/>
      <family val="1"/>
    </font>
    <font>
      <sz val="14"/>
      <color theme="1"/>
      <name val="Arial"/>
      <family val="2"/>
    </font>
    <font>
      <b/>
      <sz val="14"/>
      <color theme="1"/>
      <name val="Arial"/>
      <family val="2"/>
    </font>
    <font>
      <b/>
      <sz val="9"/>
      <color indexed="81"/>
      <name val="Tahoma"/>
      <family val="2"/>
    </font>
    <font>
      <b/>
      <sz val="12"/>
      <color indexed="81"/>
      <name val="Tahoma"/>
      <family val="2"/>
    </font>
    <font>
      <sz val="12"/>
      <color indexed="81"/>
      <name val="Tahoma"/>
      <family val="2"/>
    </font>
    <font>
      <sz val="11"/>
      <color indexed="81"/>
      <name val="Tahoma"/>
      <family val="2"/>
    </font>
    <font>
      <b/>
      <sz val="11"/>
      <color indexed="81"/>
      <name val="Tahoma"/>
      <family val="2"/>
    </font>
    <font>
      <sz val="10"/>
      <color indexed="81"/>
      <name val="Tahoma"/>
      <family val="2"/>
    </font>
    <font>
      <b/>
      <sz val="10"/>
      <color indexed="81"/>
      <name val="Tahoma"/>
      <family val="2"/>
    </font>
    <font>
      <sz val="16"/>
      <color theme="1"/>
      <name val="Calibri"/>
      <family val="2"/>
      <scheme val="minor"/>
    </font>
    <font>
      <b/>
      <sz val="10"/>
      <color theme="0"/>
      <name val="Arial Narrow"/>
      <family val="2"/>
    </font>
    <font>
      <sz val="10"/>
      <color theme="1"/>
      <name val="Arial Narrow"/>
      <family val="2"/>
    </font>
    <font>
      <sz val="10"/>
      <color rgb="FF242424"/>
      <name val="Arial Narrow"/>
      <family val="2"/>
    </font>
    <font>
      <sz val="8"/>
      <name val="Calibri"/>
      <family val="2"/>
      <scheme val="minor"/>
    </font>
    <font>
      <sz val="10"/>
      <color theme="1"/>
      <name val="Calibri"/>
      <family val="2"/>
      <scheme val="minor"/>
    </font>
    <font>
      <sz val="14"/>
      <color theme="1"/>
      <name val="Calibri"/>
      <family val="2"/>
      <scheme val="minor"/>
    </font>
    <font>
      <sz val="10"/>
      <name val="Calibri Light"/>
      <family val="2"/>
      <scheme val="major"/>
    </font>
    <font>
      <b/>
      <sz val="10"/>
      <name val="Calibri Light"/>
      <family val="2"/>
      <scheme val="major"/>
    </font>
    <font>
      <sz val="12"/>
      <name val="Calibri Light"/>
      <family val="2"/>
      <scheme val="major"/>
    </font>
  </fonts>
  <fills count="17">
    <fill>
      <patternFill patternType="none"/>
    </fill>
    <fill>
      <patternFill patternType="gray125"/>
    </fill>
    <fill>
      <patternFill patternType="solid">
        <fgColor theme="4"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rgb="FFB0C4DE"/>
        <bgColor indexed="64"/>
      </patternFill>
    </fill>
    <fill>
      <patternFill patternType="solid">
        <fgColor theme="0" tint="-4.9989318521683403E-2"/>
        <bgColor indexed="64"/>
      </patternFill>
    </fill>
    <fill>
      <patternFill patternType="solid">
        <fgColor theme="0"/>
        <bgColor rgb="FF000000"/>
      </patternFill>
    </fill>
    <fill>
      <patternFill patternType="solid">
        <fgColor theme="7" tint="0.79998168889431442"/>
        <bgColor indexed="64"/>
      </patternFill>
    </fill>
    <fill>
      <patternFill patternType="solid">
        <fgColor theme="5" tint="0.39997558519241921"/>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4" tint="-0.249977111117893"/>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theme="7" tint="0.39997558519241921"/>
        <bgColor indexed="64"/>
      </patternFill>
    </fill>
  </fills>
  <borders count="4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s>
  <cellStyleXfs count="9">
    <xf numFmtId="0" fontId="0" fillId="0" borderId="0"/>
    <xf numFmtId="43"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11" fillId="0" borderId="0" applyNumberFormat="0" applyFill="0" applyBorder="0" applyAlignment="0" applyProtection="0"/>
    <xf numFmtId="41" fontId="1" fillId="0" borderId="0" applyFont="0" applyFill="0" applyBorder="0" applyAlignment="0" applyProtection="0"/>
    <xf numFmtId="0" fontId="18" fillId="0" borderId="0"/>
    <xf numFmtId="0" fontId="18" fillId="0" borderId="0"/>
    <xf numFmtId="44" fontId="1" fillId="0" borderId="0" applyFont="0" applyFill="0" applyBorder="0" applyAlignment="0" applyProtection="0"/>
  </cellStyleXfs>
  <cellXfs count="401">
    <xf numFmtId="0" fontId="0" fillId="0" borderId="0" xfId="0"/>
    <xf numFmtId="0" fontId="0" fillId="0" borderId="2" xfId="0" applyBorder="1" applyAlignment="1" applyProtection="1">
      <alignment vertical="top" wrapText="1"/>
      <protection hidden="1"/>
    </xf>
    <xf numFmtId="0" fontId="0" fillId="0" borderId="2" xfId="0" applyBorder="1" applyAlignment="1" applyProtection="1">
      <alignment vertical="top"/>
      <protection hidden="1"/>
    </xf>
    <xf numFmtId="0" fontId="0" fillId="0" borderId="0" xfId="0" applyProtection="1">
      <protection locked="0"/>
    </xf>
    <xf numFmtId="0" fontId="0" fillId="0" borderId="0" xfId="0" applyAlignment="1" applyProtection="1">
      <alignment vertical="top"/>
      <protection hidden="1"/>
    </xf>
    <xf numFmtId="0" fontId="0" fillId="0" borderId="0" xfId="0" applyProtection="1">
      <protection hidden="1"/>
    </xf>
    <xf numFmtId="0" fontId="6" fillId="0" borderId="2"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hidden="1"/>
    </xf>
    <xf numFmtId="0" fontId="6" fillId="0" borderId="0" xfId="0" applyFont="1" applyAlignment="1" applyProtection="1">
      <alignment horizontal="center" vertical="center"/>
      <protection hidden="1"/>
    </xf>
    <xf numFmtId="0" fontId="6" fillId="0" borderId="0" xfId="0" applyFont="1" applyAlignment="1" applyProtection="1">
      <alignment horizontal="center" vertical="center"/>
      <protection locked="0"/>
    </xf>
    <xf numFmtId="0" fontId="6" fillId="4" borderId="0" xfId="0" applyFont="1" applyFill="1" applyAlignment="1" applyProtection="1">
      <alignment horizontal="center" vertical="center"/>
      <protection hidden="1"/>
    </xf>
    <xf numFmtId="0" fontId="0" fillId="0" borderId="2" xfId="0" applyBorder="1" applyAlignment="1" applyProtection="1">
      <alignment vertical="top" wrapText="1"/>
      <protection locked="0"/>
    </xf>
    <xf numFmtId="0" fontId="7" fillId="0" borderId="2" xfId="0" applyFont="1" applyBorder="1" applyAlignment="1" applyProtection="1">
      <alignment vertical="center" wrapText="1"/>
      <protection hidden="1"/>
    </xf>
    <xf numFmtId="0" fontId="0" fillId="0" borderId="2" xfId="0" applyBorder="1" applyAlignment="1" applyProtection="1">
      <alignment horizontal="center" vertical="center"/>
      <protection hidden="1"/>
    </xf>
    <xf numFmtId="1" fontId="0" fillId="0" borderId="2" xfId="3" applyNumberFormat="1" applyFont="1" applyFill="1" applyBorder="1" applyAlignment="1" applyProtection="1">
      <alignment horizontal="center" vertical="center" wrapText="1"/>
      <protection hidden="1"/>
    </xf>
    <xf numFmtId="0" fontId="0" fillId="0" borderId="2" xfId="0" applyBorder="1" applyAlignment="1" applyProtection="1">
      <alignment horizontal="center" vertical="center"/>
      <protection locked="0"/>
    </xf>
    <xf numFmtId="1" fontId="0" fillId="0" borderId="2" xfId="3" applyNumberFormat="1" applyFont="1" applyBorder="1" applyAlignment="1" applyProtection="1">
      <alignment horizontal="center" wrapText="1"/>
      <protection hidden="1"/>
    </xf>
    <xf numFmtId="1" fontId="0" fillId="4" borderId="2" xfId="3" applyNumberFormat="1" applyFont="1" applyFill="1" applyBorder="1" applyAlignment="1" applyProtection="1">
      <alignment horizontal="center" vertical="center" wrapText="1"/>
      <protection hidden="1"/>
    </xf>
    <xf numFmtId="1" fontId="0" fillId="0" borderId="2" xfId="3" applyNumberFormat="1" applyFont="1" applyBorder="1" applyAlignment="1" applyProtection="1">
      <alignment horizontal="center" vertical="center" wrapText="1"/>
      <protection hidden="1"/>
    </xf>
    <xf numFmtId="1" fontId="0" fillId="0" borderId="2" xfId="3" applyNumberFormat="1" applyFont="1" applyBorder="1" applyAlignment="1" applyProtection="1">
      <alignment horizontal="center" vertical="center"/>
      <protection hidden="1"/>
    </xf>
    <xf numFmtId="0" fontId="0" fillId="0" borderId="2" xfId="0" applyBorder="1" applyAlignment="1" applyProtection="1">
      <alignment wrapText="1"/>
      <protection hidden="1"/>
    </xf>
    <xf numFmtId="9" fontId="0" fillId="0" borderId="2" xfId="3" applyFont="1" applyBorder="1" applyAlignment="1" applyProtection="1">
      <alignment horizontal="center" vertical="center"/>
      <protection hidden="1"/>
    </xf>
    <xf numFmtId="9" fontId="0" fillId="0" borderId="2" xfId="3" applyFont="1" applyFill="1" applyBorder="1" applyAlignment="1" applyProtection="1">
      <alignment horizontal="center" vertical="center"/>
      <protection hidden="1"/>
    </xf>
    <xf numFmtId="9" fontId="0" fillId="0" borderId="2" xfId="3" applyFont="1" applyBorder="1" applyAlignment="1" applyProtection="1">
      <alignment horizontal="center" vertical="center"/>
      <protection locked="0"/>
    </xf>
    <xf numFmtId="9" fontId="0" fillId="4" borderId="2" xfId="3" applyFont="1" applyFill="1" applyBorder="1" applyAlignment="1" applyProtection="1">
      <alignment horizontal="center" vertical="center"/>
      <protection hidden="1"/>
    </xf>
    <xf numFmtId="0" fontId="8" fillId="0" borderId="2" xfId="0" applyFont="1" applyBorder="1" applyAlignment="1" applyProtection="1">
      <alignment vertical="center" wrapText="1"/>
      <protection hidden="1"/>
    </xf>
    <xf numFmtId="1" fontId="9" fillId="0" borderId="2" xfId="3" applyNumberFormat="1" applyFont="1" applyFill="1" applyBorder="1" applyAlignment="1" applyProtection="1">
      <alignment horizontal="center" vertical="center" wrapText="1"/>
      <protection hidden="1"/>
    </xf>
    <xf numFmtId="1" fontId="9" fillId="0" borderId="2" xfId="3" applyNumberFormat="1" applyFont="1" applyBorder="1" applyAlignment="1" applyProtection="1">
      <alignment horizontal="center" vertical="center"/>
      <protection hidden="1"/>
    </xf>
    <xf numFmtId="1" fontId="9" fillId="4" borderId="2" xfId="3" applyNumberFormat="1" applyFont="1" applyFill="1" applyBorder="1" applyAlignment="1" applyProtection="1">
      <alignment horizontal="center" vertical="center" wrapText="1"/>
      <protection hidden="1"/>
    </xf>
    <xf numFmtId="9" fontId="0" fillId="0" borderId="2" xfId="3" applyFont="1" applyFill="1" applyBorder="1" applyAlignment="1" applyProtection="1">
      <alignment horizontal="center" vertical="center" wrapText="1"/>
      <protection hidden="1"/>
    </xf>
    <xf numFmtId="9" fontId="0" fillId="4" borderId="2" xfId="3" applyFont="1" applyFill="1" applyBorder="1" applyAlignment="1" applyProtection="1">
      <alignment horizontal="center" vertical="center" wrapText="1"/>
      <protection hidden="1"/>
    </xf>
    <xf numFmtId="0" fontId="7" fillId="0" borderId="5" xfId="0" applyFont="1" applyBorder="1" applyAlignment="1" applyProtection="1">
      <alignment vertical="center" wrapText="1"/>
      <protection hidden="1"/>
    </xf>
    <xf numFmtId="0" fontId="0" fillId="0" borderId="2" xfId="3" applyNumberFormat="1" applyFont="1" applyFill="1" applyBorder="1" applyAlignment="1" applyProtection="1">
      <alignment horizontal="center" vertical="center"/>
      <protection hidden="1"/>
    </xf>
    <xf numFmtId="0" fontId="0" fillId="0" borderId="2" xfId="3" applyNumberFormat="1" applyFont="1" applyFill="1" applyBorder="1" applyAlignment="1" applyProtection="1">
      <alignment horizontal="center" vertical="center"/>
      <protection locked="0"/>
    </xf>
    <xf numFmtId="0" fontId="8" fillId="4" borderId="2" xfId="0" applyFont="1" applyFill="1" applyBorder="1" applyAlignment="1" applyProtection="1">
      <alignment vertical="center" wrapText="1"/>
      <protection hidden="1"/>
    </xf>
    <xf numFmtId="1" fontId="0" fillId="0" borderId="2" xfId="3" applyNumberFormat="1" applyFont="1" applyFill="1" applyBorder="1" applyAlignment="1" applyProtection="1">
      <alignment horizontal="center" vertical="center"/>
      <protection hidden="1"/>
    </xf>
    <xf numFmtId="3" fontId="9" fillId="0" borderId="2" xfId="0" applyNumberFormat="1" applyFont="1" applyBorder="1" applyAlignment="1" applyProtection="1">
      <alignment horizontal="center" vertical="center" wrapText="1"/>
      <protection hidden="1"/>
    </xf>
    <xf numFmtId="1" fontId="0" fillId="0" borderId="2" xfId="3" applyNumberFormat="1" applyFont="1" applyFill="1" applyBorder="1" applyAlignment="1" applyProtection="1">
      <alignment horizontal="center" vertical="center"/>
      <protection locked="0"/>
    </xf>
    <xf numFmtId="3" fontId="9" fillId="0" borderId="2" xfId="0" applyNumberFormat="1" applyFont="1" applyBorder="1" applyAlignment="1" applyProtection="1">
      <alignment horizontal="center" vertical="center"/>
      <protection hidden="1"/>
    </xf>
    <xf numFmtId="3" fontId="9" fillId="4" borderId="2" xfId="0" applyNumberFormat="1" applyFont="1" applyFill="1" applyBorder="1" applyAlignment="1" applyProtection="1">
      <alignment horizontal="center" vertical="center" wrapText="1"/>
      <protection hidden="1"/>
    </xf>
    <xf numFmtId="3" fontId="0" fillId="0" borderId="0" xfId="0" applyNumberFormat="1" applyProtection="1">
      <protection locked="0"/>
    </xf>
    <xf numFmtId="0" fontId="0" fillId="0" borderId="2" xfId="0" applyBorder="1" applyAlignment="1" applyProtection="1">
      <alignment horizontal="center" vertical="center" wrapText="1"/>
      <protection hidden="1"/>
    </xf>
    <xf numFmtId="1" fontId="0" fillId="0" borderId="2" xfId="3" applyNumberFormat="1" applyFont="1" applyBorder="1" applyAlignment="1" applyProtection="1">
      <alignment horizontal="center" vertical="center"/>
      <protection locked="0"/>
    </xf>
    <xf numFmtId="0" fontId="0" fillId="4" borderId="2" xfId="0" applyFill="1" applyBorder="1" applyAlignment="1" applyProtection="1">
      <alignment horizontal="center" vertical="center" wrapText="1"/>
      <protection hidden="1"/>
    </xf>
    <xf numFmtId="0" fontId="9" fillId="0" borderId="2" xfId="0" applyFont="1" applyBorder="1" applyAlignment="1" applyProtection="1">
      <alignment horizontal="center" vertical="center"/>
      <protection hidden="1"/>
    </xf>
    <xf numFmtId="3" fontId="0" fillId="0" borderId="2" xfId="0" applyNumberFormat="1" applyBorder="1" applyAlignment="1" applyProtection="1">
      <alignment horizontal="center" vertical="center"/>
      <protection hidden="1"/>
    </xf>
    <xf numFmtId="0" fontId="8" fillId="0" borderId="2" xfId="0" applyFont="1" applyBorder="1" applyAlignment="1" applyProtection="1">
      <alignment horizontal="center" vertical="center" wrapText="1"/>
      <protection hidden="1"/>
    </xf>
    <xf numFmtId="0" fontId="9" fillId="0" borderId="2" xfId="0" applyFont="1" applyBorder="1" applyAlignment="1" applyProtection="1">
      <alignment horizontal="center" vertical="center" wrapText="1"/>
      <protection hidden="1"/>
    </xf>
    <xf numFmtId="0" fontId="9" fillId="4" borderId="2" xfId="0" applyFont="1" applyFill="1" applyBorder="1" applyAlignment="1" applyProtection="1">
      <alignment horizontal="center" vertical="center" wrapText="1"/>
      <protection hidden="1"/>
    </xf>
    <xf numFmtId="0" fontId="0" fillId="0" borderId="5" xfId="0" applyBorder="1" applyAlignment="1" applyProtection="1">
      <alignment vertical="top" wrapText="1"/>
      <protection locked="0"/>
    </xf>
    <xf numFmtId="0" fontId="8" fillId="0" borderId="5" xfId="0" applyFont="1" applyBorder="1" applyAlignment="1" applyProtection="1">
      <alignment vertical="center" wrapText="1"/>
      <protection hidden="1"/>
    </xf>
    <xf numFmtId="0" fontId="7" fillId="0" borderId="2" xfId="0" applyFont="1" applyBorder="1" applyAlignment="1" applyProtection="1">
      <alignment horizontal="center" vertical="center" wrapText="1"/>
      <protection hidden="1"/>
    </xf>
    <xf numFmtId="1" fontId="0" fillId="0" borderId="2" xfId="0" applyNumberFormat="1" applyBorder="1" applyAlignment="1" applyProtection="1">
      <alignment horizontal="center" vertical="center"/>
      <protection hidden="1"/>
    </xf>
    <xf numFmtId="1" fontId="0" fillId="4" borderId="2" xfId="0" applyNumberFormat="1" applyFill="1" applyBorder="1" applyAlignment="1" applyProtection="1">
      <alignment horizontal="center" vertical="center"/>
      <protection hidden="1"/>
    </xf>
    <xf numFmtId="0" fontId="0" fillId="4" borderId="0" xfId="0" applyFill="1" applyProtection="1">
      <protection hidden="1"/>
    </xf>
    <xf numFmtId="0" fontId="9" fillId="0" borderId="0" xfId="0" applyFont="1" applyProtection="1">
      <protection hidden="1"/>
    </xf>
    <xf numFmtId="42" fontId="0" fillId="0" borderId="0" xfId="2" applyFont="1" applyProtection="1">
      <protection hidden="1"/>
    </xf>
    <xf numFmtId="0" fontId="0" fillId="0" borderId="2" xfId="0" applyBorder="1" applyProtection="1">
      <protection hidden="1"/>
    </xf>
    <xf numFmtId="0" fontId="2" fillId="0" borderId="2" xfId="0" applyFont="1" applyBorder="1" applyAlignment="1" applyProtection="1">
      <alignment horizontal="center" vertical="center" wrapText="1"/>
      <protection hidden="1"/>
    </xf>
    <xf numFmtId="42" fontId="12" fillId="0" borderId="2" xfId="2" applyFont="1" applyBorder="1" applyAlignment="1" applyProtection="1">
      <alignment vertical="center" wrapText="1"/>
      <protection hidden="1"/>
    </xf>
    <xf numFmtId="0" fontId="9" fillId="0" borderId="2" xfId="0" applyFont="1" applyBorder="1" applyProtection="1">
      <protection hidden="1"/>
    </xf>
    <xf numFmtId="42" fontId="0" fillId="0" borderId="2" xfId="2" applyFont="1" applyBorder="1" applyProtection="1">
      <protection hidden="1"/>
    </xf>
    <xf numFmtId="0" fontId="0" fillId="0" borderId="2" xfId="0" applyBorder="1"/>
    <xf numFmtId="0" fontId="15" fillId="5" borderId="2" xfId="0" applyFont="1" applyFill="1" applyBorder="1" applyAlignment="1">
      <alignment horizontal="center" vertical="center" wrapText="1"/>
    </xf>
    <xf numFmtId="1" fontId="16" fillId="0" borderId="2" xfId="1" applyNumberFormat="1" applyFont="1" applyBorder="1" applyAlignment="1">
      <alignment horizontal="left" vertical="center" wrapText="1"/>
    </xf>
    <xf numFmtId="42" fontId="14" fillId="0" borderId="2" xfId="2" applyFont="1" applyBorder="1" applyAlignment="1" applyProtection="1">
      <alignment vertical="center" wrapText="1"/>
      <protection hidden="1"/>
    </xf>
    <xf numFmtId="1" fontId="0" fillId="0" borderId="2" xfId="0" applyNumberFormat="1" applyBorder="1" applyAlignment="1">
      <alignment horizontal="center" vertical="center"/>
    </xf>
    <xf numFmtId="0" fontId="0" fillId="0" borderId="0" xfId="0" applyAlignment="1" applyProtection="1">
      <alignment wrapText="1"/>
      <protection locked="0"/>
    </xf>
    <xf numFmtId="0" fontId="0" fillId="0" borderId="2" xfId="0" applyBorder="1" applyAlignment="1" applyProtection="1">
      <alignment vertical="center" wrapText="1"/>
      <protection locked="0"/>
    </xf>
    <xf numFmtId="0" fontId="0" fillId="0" borderId="2" xfId="0" applyBorder="1" applyAlignment="1" applyProtection="1">
      <alignment wrapText="1"/>
      <protection locked="0"/>
    </xf>
    <xf numFmtId="0" fontId="0" fillId="0" borderId="2" xfId="0" applyBorder="1" applyProtection="1">
      <protection locked="0"/>
    </xf>
    <xf numFmtId="0" fontId="0" fillId="2" borderId="0" xfId="0" applyFill="1"/>
    <xf numFmtId="0" fontId="0" fillId="2" borderId="0" xfId="0" applyFill="1" applyAlignment="1">
      <alignment wrapText="1"/>
    </xf>
    <xf numFmtId="0" fontId="0" fillId="2" borderId="0" xfId="0" applyFill="1" applyAlignment="1">
      <alignment horizontal="center" vertical="center"/>
    </xf>
    <xf numFmtId="0" fontId="0" fillId="6" borderId="0" xfId="0" applyFill="1" applyAlignment="1">
      <alignment wrapText="1"/>
    </xf>
    <xf numFmtId="0" fontId="0" fillId="6" borderId="0" xfId="0" applyFill="1" applyAlignment="1">
      <alignment horizontal="center" vertical="center"/>
    </xf>
    <xf numFmtId="0" fontId="6" fillId="6" borderId="0" xfId="0" applyFont="1" applyFill="1" applyAlignment="1">
      <alignment horizontal="center" vertical="center" wrapText="1"/>
    </xf>
    <xf numFmtId="0" fontId="2" fillId="0" borderId="2" xfId="0" applyFont="1" applyBorder="1" applyAlignment="1" applyProtection="1">
      <alignment horizontal="center" vertical="center"/>
      <protection locked="0"/>
    </xf>
    <xf numFmtId="0" fontId="2" fillId="0" borderId="2" xfId="0" applyFont="1" applyBorder="1" applyAlignment="1" applyProtection="1">
      <alignment vertical="center"/>
      <protection hidden="1"/>
    </xf>
    <xf numFmtId="0" fontId="19" fillId="6" borderId="0" xfId="0" applyFont="1" applyFill="1" applyAlignment="1">
      <alignment wrapText="1"/>
    </xf>
    <xf numFmtId="0" fontId="0" fillId="6" borderId="1" xfId="0" applyFill="1" applyBorder="1" applyAlignment="1">
      <alignment horizontal="right" vertical="center"/>
    </xf>
    <xf numFmtId="0" fontId="0" fillId="6" borderId="4" xfId="0" applyFill="1" applyBorder="1" applyAlignment="1">
      <alignment wrapText="1"/>
    </xf>
    <xf numFmtId="0" fontId="0" fillId="6" borderId="20" xfId="0" applyFill="1" applyBorder="1" applyAlignment="1">
      <alignment horizontal="right" vertical="center"/>
    </xf>
    <xf numFmtId="0" fontId="0" fillId="6" borderId="15" xfId="0" applyFill="1" applyBorder="1" applyAlignment="1">
      <alignment wrapText="1"/>
    </xf>
    <xf numFmtId="0" fontId="0" fillId="6" borderId="1" xfId="0" applyFill="1" applyBorder="1" applyAlignment="1">
      <alignment horizontal="center" vertical="top"/>
    </xf>
    <xf numFmtId="0" fontId="20" fillId="6" borderId="4" xfId="0" applyFont="1" applyFill="1" applyBorder="1" applyAlignment="1">
      <alignment wrapText="1"/>
    </xf>
    <xf numFmtId="0" fontId="0" fillId="6" borderId="1" xfId="0" applyFill="1" applyBorder="1" applyAlignment="1">
      <alignment horizontal="center" vertical="center"/>
    </xf>
    <xf numFmtId="0" fontId="0" fillId="6" borderId="4" xfId="0" applyFill="1" applyBorder="1" applyAlignment="1">
      <alignment vertical="center" wrapText="1"/>
    </xf>
    <xf numFmtId="0" fontId="2" fillId="6" borderId="4" xfId="0" applyFont="1" applyFill="1" applyBorder="1" applyAlignment="1">
      <alignment wrapText="1"/>
    </xf>
    <xf numFmtId="49" fontId="10" fillId="3" borderId="2" xfId="0" applyNumberFormat="1" applyFont="1" applyFill="1" applyBorder="1" applyAlignment="1" applyProtection="1">
      <alignment vertical="center" wrapText="1"/>
      <protection hidden="1"/>
    </xf>
    <xf numFmtId="49" fontId="13" fillId="3" borderId="2" xfId="0" applyNumberFormat="1" applyFont="1" applyFill="1" applyBorder="1" applyAlignment="1" applyProtection="1">
      <alignment horizontal="left" vertical="center" wrapText="1" readingOrder="1"/>
      <protection hidden="1"/>
    </xf>
    <xf numFmtId="42" fontId="12" fillId="4" borderId="2" xfId="2" applyFont="1" applyFill="1" applyBorder="1" applyAlignment="1" applyProtection="1">
      <alignment vertical="center" wrapText="1"/>
      <protection hidden="1"/>
    </xf>
    <xf numFmtId="0" fontId="2" fillId="0" borderId="2" xfId="0" applyFont="1" applyBorder="1" applyAlignment="1" applyProtection="1">
      <alignment horizontal="center"/>
      <protection hidden="1"/>
    </xf>
    <xf numFmtId="0" fontId="9" fillId="0" borderId="2" xfId="0" applyFont="1" applyBorder="1" applyAlignment="1" applyProtection="1">
      <alignment horizontal="center"/>
      <protection hidden="1"/>
    </xf>
    <xf numFmtId="42" fontId="0" fillId="0" borderId="2" xfId="2" applyFont="1" applyBorder="1" applyAlignment="1" applyProtection="1">
      <alignment horizontal="center"/>
      <protection hidden="1"/>
    </xf>
    <xf numFmtId="49" fontId="0" fillId="0" borderId="0" xfId="0" applyNumberFormat="1" applyProtection="1">
      <protection hidden="1"/>
    </xf>
    <xf numFmtId="0" fontId="0" fillId="0" borderId="2" xfId="0" applyBorder="1" applyAlignment="1" applyProtection="1">
      <alignment horizontal="center" wrapText="1"/>
      <protection locked="0"/>
    </xf>
    <xf numFmtId="0" fontId="28" fillId="0" borderId="0" xfId="0" applyFont="1"/>
    <xf numFmtId="0" fontId="29" fillId="0" borderId="0" xfId="0" applyFont="1"/>
    <xf numFmtId="1" fontId="0" fillId="0" borderId="0" xfId="0" applyNumberFormat="1"/>
    <xf numFmtId="1" fontId="2" fillId="0" borderId="0" xfId="0" applyNumberFormat="1" applyFont="1"/>
    <xf numFmtId="1" fontId="0" fillId="0" borderId="0" xfId="0" applyNumberFormat="1" applyAlignment="1">
      <alignment horizontal="center"/>
    </xf>
    <xf numFmtId="1" fontId="0" fillId="4" borderId="2" xfId="0" applyNumberFormat="1" applyFill="1" applyBorder="1"/>
    <xf numFmtId="1" fontId="0" fillId="0" borderId="0" xfId="0" applyNumberFormat="1" applyAlignment="1">
      <alignment horizontal="left"/>
    </xf>
    <xf numFmtId="1" fontId="2" fillId="0" borderId="0" xfId="0" applyNumberFormat="1" applyFont="1" applyAlignment="1">
      <alignment horizontal="right" vertical="center"/>
    </xf>
    <xf numFmtId="1" fontId="2" fillId="0" borderId="0" xfId="0" applyNumberFormat="1" applyFont="1" applyAlignment="1">
      <alignment vertical="center" wrapText="1"/>
    </xf>
    <xf numFmtId="1" fontId="0" fillId="0" borderId="0" xfId="0" applyNumberFormat="1" applyAlignment="1">
      <alignment horizontal="right"/>
    </xf>
    <xf numFmtId="1" fontId="2" fillId="0" borderId="0" xfId="0" applyNumberFormat="1" applyFont="1" applyAlignment="1">
      <alignment horizontal="right" vertical="center" wrapText="1"/>
    </xf>
    <xf numFmtId="1" fontId="2" fillId="0" borderId="0" xfId="0" applyNumberFormat="1" applyFont="1" applyAlignment="1">
      <alignment horizontal="left" vertical="center" wrapText="1"/>
    </xf>
    <xf numFmtId="1" fontId="0" fillId="0" borderId="0" xfId="0" applyNumberFormat="1" applyAlignment="1">
      <alignment horizontal="center" vertical="center" wrapText="1"/>
    </xf>
    <xf numFmtId="1" fontId="3" fillId="0" borderId="0" xfId="3" applyNumberFormat="1" applyFont="1" applyAlignment="1" applyProtection="1">
      <alignment horizontal="right"/>
      <protection locked="0"/>
    </xf>
    <xf numFmtId="1" fontId="0" fillId="0" borderId="0" xfId="0" applyNumberFormat="1" applyProtection="1">
      <protection locked="0"/>
    </xf>
    <xf numFmtId="1" fontId="4" fillId="0" borderId="0" xfId="0" applyNumberFormat="1" applyFont="1" applyProtection="1">
      <protection locked="0"/>
    </xf>
    <xf numFmtId="1" fontId="3" fillId="0" borderId="0" xfId="0" applyNumberFormat="1" applyFont="1" applyAlignment="1" applyProtection="1">
      <alignment horizontal="right"/>
      <protection locked="0"/>
    </xf>
    <xf numFmtId="1" fontId="0" fillId="0" borderId="0" xfId="0" applyNumberFormat="1" applyAlignment="1" applyProtection="1">
      <alignment horizontal="right"/>
      <protection locked="0"/>
    </xf>
    <xf numFmtId="1" fontId="4" fillId="0" borderId="0" xfId="0" applyNumberFormat="1" applyFont="1" applyAlignment="1" applyProtection="1">
      <alignment horizontal="center"/>
      <protection locked="0"/>
    </xf>
    <xf numFmtId="1" fontId="19" fillId="0" borderId="0" xfId="0" applyNumberFormat="1" applyFont="1" applyAlignment="1">
      <alignment horizontal="center"/>
    </xf>
    <xf numFmtId="1" fontId="19" fillId="3" borderId="0" xfId="0" applyNumberFormat="1" applyFont="1" applyFill="1" applyAlignment="1">
      <alignment horizontal="center"/>
    </xf>
    <xf numFmtId="1" fontId="21" fillId="0" borderId="0" xfId="7" applyNumberFormat="1" applyFont="1"/>
    <xf numFmtId="1" fontId="18" fillId="0" borderId="0" xfId="7" applyNumberFormat="1"/>
    <xf numFmtId="1" fontId="7" fillId="8" borderId="2" xfId="0" applyNumberFormat="1" applyFont="1" applyFill="1" applyBorder="1" applyAlignment="1">
      <alignment horizontal="left" vertical="center" wrapText="1" indent="1"/>
    </xf>
    <xf numFmtId="1" fontId="0" fillId="3" borderId="2" xfId="0" applyNumberFormat="1" applyFill="1" applyBorder="1" applyAlignment="1">
      <alignment wrapText="1"/>
    </xf>
    <xf numFmtId="1" fontId="26" fillId="0" borderId="0" xfId="0" applyNumberFormat="1" applyFont="1" applyAlignment="1">
      <alignment vertical="center" wrapText="1"/>
    </xf>
    <xf numFmtId="1" fontId="6" fillId="0" borderId="0" xfId="0" applyNumberFormat="1" applyFont="1" applyAlignment="1">
      <alignment horizontal="center" vertical="center"/>
    </xf>
    <xf numFmtId="1" fontId="18" fillId="9" borderId="0" xfId="7" applyNumberFormat="1" applyFill="1" applyAlignment="1">
      <alignment vertical="center"/>
    </xf>
    <xf numFmtId="1" fontId="18" fillId="4" borderId="0" xfId="7" applyNumberFormat="1" applyFill="1"/>
    <xf numFmtId="1" fontId="21" fillId="0" borderId="0" xfId="7" applyNumberFormat="1" applyFont="1" applyAlignment="1">
      <alignment vertical="center"/>
    </xf>
    <xf numFmtId="1" fontId="0" fillId="9" borderId="0" xfId="0" applyNumberFormat="1" applyFill="1"/>
    <xf numFmtId="1" fontId="18" fillId="9" borderId="0" xfId="7" applyNumberFormat="1" applyFill="1"/>
    <xf numFmtId="1" fontId="7" fillId="8" borderId="2" xfId="0" applyNumberFormat="1" applyFont="1" applyFill="1" applyBorder="1" applyAlignment="1">
      <alignment horizontal="left" vertical="center" wrapText="1"/>
    </xf>
    <xf numFmtId="1" fontId="7" fillId="8" borderId="21" xfId="0" applyNumberFormat="1" applyFont="1" applyFill="1" applyBorder="1" applyAlignment="1">
      <alignment horizontal="left" vertical="center" wrapText="1" indent="1"/>
    </xf>
    <xf numFmtId="1" fontId="22" fillId="0" borderId="0" xfId="7" applyNumberFormat="1" applyFont="1" applyAlignment="1">
      <alignment horizontal="justify" readingOrder="1"/>
    </xf>
    <xf numFmtId="1" fontId="23" fillId="0" borderId="0" xfId="4" applyNumberFormat="1" applyFont="1" applyFill="1" applyBorder="1" applyAlignment="1" applyProtection="1">
      <alignment vertical="center" readingOrder="1"/>
      <protection hidden="1"/>
    </xf>
    <xf numFmtId="1" fontId="7" fillId="0" borderId="0" xfId="0" applyNumberFormat="1" applyFont="1" applyAlignment="1">
      <alignment vertical="center"/>
    </xf>
    <xf numFmtId="1" fontId="16" fillId="0" borderId="0" xfId="7" applyNumberFormat="1" applyFont="1" applyAlignment="1">
      <alignment vertical="center" wrapText="1"/>
    </xf>
    <xf numFmtId="1" fontId="24" fillId="7" borderId="0" xfId="0" applyNumberFormat="1" applyFont="1" applyFill="1" applyAlignment="1">
      <alignment vertical="center"/>
    </xf>
    <xf numFmtId="1" fontId="16" fillId="0" borderId="0" xfId="7" applyNumberFormat="1" applyFont="1" applyAlignment="1">
      <alignment horizontal="left" vertical="center" wrapText="1"/>
    </xf>
    <xf numFmtId="1" fontId="8" fillId="0" borderId="0" xfId="0" applyNumberFormat="1" applyFont="1" applyAlignment="1">
      <alignment vertical="center"/>
    </xf>
    <xf numFmtId="1" fontId="7" fillId="0" borderId="0" xfId="0" applyNumberFormat="1" applyFont="1" applyAlignment="1">
      <alignment horizontal="left" vertical="center"/>
    </xf>
    <xf numFmtId="1" fontId="25" fillId="0" borderId="0" xfId="0" applyNumberFormat="1" applyFont="1" applyAlignment="1">
      <alignment horizontal="left" vertical="center"/>
    </xf>
    <xf numFmtId="1" fontId="8" fillId="4" borderId="0" xfId="0" applyNumberFormat="1" applyFont="1" applyFill="1" applyAlignment="1">
      <alignment vertical="center"/>
    </xf>
    <xf numFmtId="1" fontId="27" fillId="0" borderId="0" xfId="0" applyNumberFormat="1" applyFont="1" applyAlignment="1">
      <alignment horizontal="left"/>
    </xf>
    <xf numFmtId="1" fontId="28" fillId="0" borderId="0" xfId="0" applyNumberFormat="1" applyFont="1"/>
    <xf numFmtId="1" fontId="19" fillId="0" borderId="0" xfId="0" applyNumberFormat="1" applyFont="1" applyAlignment="1">
      <alignment horizontal="left" vertical="center"/>
    </xf>
    <xf numFmtId="1" fontId="19" fillId="0" borderId="9" xfId="0" applyNumberFormat="1" applyFont="1" applyBorder="1" applyAlignment="1">
      <alignment horizontal="left" vertical="center"/>
    </xf>
    <xf numFmtId="49" fontId="0" fillId="6" borderId="2" xfId="0" applyNumberFormat="1" applyFill="1" applyBorder="1" applyAlignment="1">
      <alignment horizontal="center" vertical="center"/>
    </xf>
    <xf numFmtId="0" fontId="0" fillId="6" borderId="2" xfId="0" applyFill="1" applyBorder="1" applyAlignment="1">
      <alignment wrapText="1"/>
    </xf>
    <xf numFmtId="0" fontId="0" fillId="6" borderId="2" xfId="0" applyFill="1" applyBorder="1" applyAlignment="1">
      <alignment horizontal="center" vertical="center"/>
    </xf>
    <xf numFmtId="49" fontId="0" fillId="6" borderId="1" xfId="0" applyNumberFormat="1" applyFill="1" applyBorder="1" applyAlignment="1">
      <alignment horizontal="center" vertical="top"/>
    </xf>
    <xf numFmtId="0" fontId="38" fillId="13" borderId="2" xfId="0" applyFont="1" applyFill="1" applyBorder="1" applyAlignment="1">
      <alignment horizontal="left" vertical="center"/>
    </xf>
    <xf numFmtId="0" fontId="38" fillId="13" borderId="2" xfId="0" applyFont="1" applyFill="1" applyBorder="1" applyAlignment="1">
      <alignment horizontal="center" vertical="center"/>
    </xf>
    <xf numFmtId="0" fontId="38" fillId="16" borderId="2" xfId="0" applyFont="1" applyFill="1" applyBorder="1" applyAlignment="1">
      <alignment horizontal="center" vertical="center"/>
    </xf>
    <xf numFmtId="0" fontId="39" fillId="0" borderId="2" xfId="0" applyFont="1" applyBorder="1" applyAlignment="1">
      <alignment horizontal="left" vertical="center"/>
    </xf>
    <xf numFmtId="1" fontId="39" fillId="0" borderId="2" xfId="1" applyNumberFormat="1" applyFont="1" applyBorder="1" applyAlignment="1">
      <alignment horizontal="right" vertical="center"/>
    </xf>
    <xf numFmtId="0" fontId="39" fillId="0" borderId="2" xfId="0" applyFont="1" applyBorder="1" applyAlignment="1">
      <alignment horizontal="center" vertical="center"/>
    </xf>
    <xf numFmtId="0" fontId="40" fillId="0" borderId="2" xfId="0" applyFont="1" applyBorder="1" applyAlignment="1">
      <alignment horizontal="left"/>
    </xf>
    <xf numFmtId="49" fontId="39" fillId="0" borderId="2" xfId="0" applyNumberFormat="1" applyFont="1" applyBorder="1" applyAlignment="1">
      <alignment horizontal="center" vertical="center"/>
    </xf>
    <xf numFmtId="49" fontId="40" fillId="0" borderId="2" xfId="0" applyNumberFormat="1" applyFont="1" applyBorder="1" applyAlignment="1">
      <alignment horizontal="left"/>
    </xf>
    <xf numFmtId="0" fontId="19" fillId="15" borderId="2" xfId="0" applyFont="1" applyFill="1" applyBorder="1" applyAlignment="1" applyProtection="1">
      <alignment horizontal="center" vertical="center" wrapText="1"/>
      <protection locked="0"/>
    </xf>
    <xf numFmtId="0" fontId="19" fillId="15" borderId="32" xfId="0" applyFont="1" applyFill="1" applyBorder="1" applyAlignment="1" applyProtection="1">
      <alignment horizontal="center" vertical="center" wrapText="1"/>
      <protection locked="0"/>
    </xf>
    <xf numFmtId="0" fontId="19" fillId="12" borderId="31" xfId="0" applyFont="1" applyFill="1" applyBorder="1" applyAlignment="1">
      <alignment horizontal="center" wrapText="1"/>
    </xf>
    <xf numFmtId="0" fontId="19" fillId="12" borderId="2" xfId="0" applyFont="1" applyFill="1" applyBorder="1" applyAlignment="1">
      <alignment horizontal="center" wrapText="1"/>
    </xf>
    <xf numFmtId="0" fontId="19" fillId="12" borderId="2" xfId="0" applyFont="1" applyFill="1" applyBorder="1" applyAlignment="1">
      <alignment wrapText="1"/>
    </xf>
    <xf numFmtId="0" fontId="28" fillId="0" borderId="0" xfId="0" applyFont="1" applyAlignment="1">
      <alignment horizontal="center"/>
    </xf>
    <xf numFmtId="9" fontId="29" fillId="0" borderId="25" xfId="3" applyFont="1" applyFill="1" applyBorder="1" applyAlignment="1" applyProtection="1">
      <alignment vertical="center" wrapText="1"/>
      <protection locked="0"/>
    </xf>
    <xf numFmtId="9" fontId="29" fillId="0" borderId="8" xfId="3" applyFont="1" applyFill="1" applyBorder="1" applyAlignment="1" applyProtection="1">
      <alignment horizontal="left" vertical="center" wrapText="1"/>
      <protection locked="0"/>
    </xf>
    <xf numFmtId="9" fontId="29" fillId="0" borderId="26" xfId="3" applyFont="1" applyFill="1" applyBorder="1" applyAlignment="1" applyProtection="1">
      <alignment vertical="center" wrapText="1"/>
      <protection locked="0"/>
    </xf>
    <xf numFmtId="9" fontId="29" fillId="0" borderId="11" xfId="3" applyFont="1" applyFill="1" applyBorder="1" applyAlignment="1" applyProtection="1">
      <alignment horizontal="left" vertical="center" wrapText="1"/>
      <protection locked="0"/>
    </xf>
    <xf numFmtId="9" fontId="29" fillId="0" borderId="27" xfId="3" applyFont="1" applyFill="1" applyBorder="1" applyAlignment="1" applyProtection="1">
      <alignment vertical="center" wrapText="1"/>
      <protection locked="0"/>
    </xf>
    <xf numFmtId="9" fontId="29" fillId="0" borderId="12" xfId="3" applyFont="1" applyFill="1" applyBorder="1" applyAlignment="1" applyProtection="1">
      <alignment horizontal="left" vertical="center" wrapText="1"/>
      <protection locked="0"/>
    </xf>
    <xf numFmtId="0" fontId="29" fillId="0" borderId="25" xfId="0" applyFont="1" applyBorder="1" applyAlignment="1" applyProtection="1">
      <alignment vertical="center" wrapText="1"/>
      <protection locked="0"/>
    </xf>
    <xf numFmtId="0" fontId="29" fillId="0" borderId="24" xfId="0" applyFont="1" applyBorder="1" applyAlignment="1" applyProtection="1">
      <alignment horizontal="left" vertical="center"/>
      <protection locked="0"/>
    </xf>
    <xf numFmtId="0" fontId="29" fillId="0" borderId="26" xfId="0" applyFont="1" applyBorder="1" applyAlignment="1" applyProtection="1">
      <alignment vertical="center"/>
      <protection locked="0"/>
    </xf>
    <xf numFmtId="0" fontId="29" fillId="0" borderId="27" xfId="0" applyFont="1" applyBorder="1" applyAlignment="1" applyProtection="1">
      <alignment vertical="center"/>
      <protection locked="0"/>
    </xf>
    <xf numFmtId="0" fontId="29" fillId="0" borderId="24" xfId="0" applyFont="1" applyBorder="1"/>
    <xf numFmtId="0" fontId="42" fillId="0" borderId="0" xfId="0" applyFont="1" applyAlignment="1">
      <alignment horizontal="center" vertical="center"/>
    </xf>
    <xf numFmtId="0" fontId="28" fillId="0" borderId="0" xfId="0" applyFont="1" applyAlignment="1">
      <alignment horizontal="center" vertical="center"/>
    </xf>
    <xf numFmtId="0" fontId="43" fillId="0" borderId="0" xfId="0" applyFont="1"/>
    <xf numFmtId="0" fontId="4" fillId="0" borderId="0" xfId="0" applyFont="1" applyAlignment="1">
      <alignment horizontal="left" vertical="center"/>
    </xf>
    <xf numFmtId="0" fontId="45" fillId="0" borderId="2" xfId="0" applyFont="1" applyBorder="1" applyAlignment="1">
      <alignment horizontal="center" vertical="center" wrapText="1"/>
    </xf>
    <xf numFmtId="0" fontId="44" fillId="0" borderId="2" xfId="0" applyFont="1" applyBorder="1" applyAlignment="1">
      <alignment vertical="center" wrapText="1"/>
    </xf>
    <xf numFmtId="0" fontId="44" fillId="0" borderId="2" xfId="0" applyFont="1" applyBorder="1" applyAlignment="1">
      <alignment horizontal="center" vertical="center" wrapText="1"/>
    </xf>
    <xf numFmtId="44" fontId="44" fillId="0" borderId="2" xfId="8" applyFont="1" applyFill="1" applyBorder="1" applyAlignment="1">
      <alignment horizontal="center" vertical="center"/>
    </xf>
    <xf numFmtId="44" fontId="44" fillId="0" borderId="2" xfId="8" applyFont="1" applyFill="1" applyBorder="1" applyAlignment="1">
      <alignment vertical="center"/>
    </xf>
    <xf numFmtId="9" fontId="44" fillId="0" borderId="2" xfId="0" applyNumberFormat="1" applyFont="1" applyBorder="1" applyAlignment="1">
      <alignment horizontal="center" vertical="center" wrapText="1"/>
    </xf>
    <xf numFmtId="0" fontId="44" fillId="0" borderId="2" xfId="0" applyFont="1" applyBorder="1" applyAlignment="1">
      <alignment vertical="center"/>
    </xf>
    <xf numFmtId="14" fontId="44" fillId="0" borderId="2" xfId="0" applyNumberFormat="1" applyFont="1" applyBorder="1" applyAlignment="1">
      <alignment horizontal="center" vertical="center"/>
    </xf>
    <xf numFmtId="14" fontId="44" fillId="0" borderId="32" xfId="0" applyNumberFormat="1" applyFont="1" applyBorder="1" applyAlignment="1">
      <alignment horizontal="center" vertical="center"/>
    </xf>
    <xf numFmtId="0" fontId="44" fillId="0" borderId="31" xfId="0" applyFont="1" applyBorder="1" applyAlignment="1">
      <alignment vertical="center" wrapText="1"/>
    </xf>
    <xf numFmtId="0" fontId="44" fillId="0" borderId="4" xfId="0" applyFont="1" applyBorder="1" applyAlignment="1">
      <alignment horizontal="center" vertical="center" wrapText="1"/>
    </xf>
    <xf numFmtId="9" fontId="44" fillId="0" borderId="2" xfId="0" applyNumberFormat="1" applyFont="1" applyBorder="1" applyAlignment="1">
      <alignment horizontal="center" vertical="center"/>
    </xf>
    <xf numFmtId="9" fontId="44" fillId="0" borderId="32" xfId="0" applyNumberFormat="1" applyFont="1" applyBorder="1" applyAlignment="1">
      <alignment horizontal="center" vertical="center"/>
    </xf>
    <xf numFmtId="0" fontId="44" fillId="0" borderId="31" xfId="0" applyFont="1" applyBorder="1" applyAlignment="1">
      <alignment horizontal="center" vertical="center"/>
    </xf>
    <xf numFmtId="0" fontId="44" fillId="0" borderId="2" xfId="0" applyFont="1" applyBorder="1" applyAlignment="1">
      <alignment horizontal="center" vertical="center"/>
    </xf>
    <xf numFmtId="0" fontId="44" fillId="0" borderId="32" xfId="0" applyFont="1" applyBorder="1" applyAlignment="1">
      <alignment horizontal="center" vertical="center"/>
    </xf>
    <xf numFmtId="6" fontId="44" fillId="0" borderId="2" xfId="0" applyNumberFormat="1" applyFont="1" applyBorder="1" applyAlignment="1">
      <alignment horizontal="center" vertical="center" wrapText="1"/>
    </xf>
    <xf numFmtId="6" fontId="44" fillId="0" borderId="2" xfId="0" applyNumberFormat="1" applyFont="1" applyBorder="1" applyAlignment="1">
      <alignment vertical="center" wrapText="1"/>
    </xf>
    <xf numFmtId="0" fontId="44" fillId="0" borderId="4" xfId="0" applyFont="1" applyBorder="1" applyAlignment="1">
      <alignment horizontal="center" vertical="center"/>
    </xf>
    <xf numFmtId="0" fontId="44" fillId="0" borderId="32" xfId="0" applyFont="1" applyBorder="1" applyAlignment="1">
      <alignment horizontal="center" vertical="center" wrapText="1"/>
    </xf>
    <xf numFmtId="6" fontId="44" fillId="0" borderId="2" xfId="0" applyNumberFormat="1" applyFont="1" applyBorder="1" applyAlignment="1">
      <alignment horizontal="center" vertical="center"/>
    </xf>
    <xf numFmtId="6" fontId="44" fillId="0" borderId="2" xfId="0" applyNumberFormat="1" applyFont="1" applyBorder="1" applyAlignment="1">
      <alignment vertical="center"/>
    </xf>
    <xf numFmtId="0" fontId="44" fillId="0" borderId="5" xfId="0" applyFont="1" applyBorder="1" applyAlignment="1">
      <alignment vertical="center" wrapText="1"/>
    </xf>
    <xf numFmtId="6" fontId="44" fillId="0" borderId="5" xfId="0" applyNumberFormat="1" applyFont="1" applyBorder="1" applyAlignment="1">
      <alignment vertical="center"/>
    </xf>
    <xf numFmtId="6" fontId="44" fillId="0" borderId="5" xfId="0" applyNumberFormat="1" applyFont="1" applyBorder="1" applyAlignment="1">
      <alignment horizontal="center" vertical="center" wrapText="1"/>
    </xf>
    <xf numFmtId="0" fontId="44" fillId="0" borderId="5" xfId="0" applyFont="1" applyBorder="1" applyAlignment="1">
      <alignment horizontal="center" vertical="center" wrapText="1"/>
    </xf>
    <xf numFmtId="6" fontId="44" fillId="0" borderId="21" xfId="0" applyNumberFormat="1" applyFont="1" applyBorder="1" applyAlignment="1">
      <alignment horizontal="center" vertical="center"/>
    </xf>
    <xf numFmtId="6" fontId="44" fillId="0" borderId="6" xfId="0" applyNumberFormat="1" applyFont="1" applyBorder="1" applyAlignment="1">
      <alignment vertical="center" wrapText="1"/>
    </xf>
    <xf numFmtId="6" fontId="44" fillId="0" borderId="5" xfId="0" applyNumberFormat="1" applyFont="1" applyBorder="1" applyAlignment="1">
      <alignment vertical="center" wrapText="1"/>
    </xf>
    <xf numFmtId="6" fontId="44" fillId="0" borderId="6" xfId="0" applyNumberFormat="1" applyFont="1" applyBorder="1" applyAlignment="1">
      <alignment horizontal="center" vertical="center" wrapText="1"/>
    </xf>
    <xf numFmtId="0" fontId="44" fillId="0" borderId="5" xfId="0" applyFont="1" applyBorder="1" applyAlignment="1">
      <alignment vertical="center"/>
    </xf>
    <xf numFmtId="6" fontId="44" fillId="0" borderId="5" xfId="0" applyNumberFormat="1" applyFont="1" applyBorder="1" applyAlignment="1">
      <alignment horizontal="center" vertical="center"/>
    </xf>
    <xf numFmtId="6" fontId="44" fillId="0" borderId="5" xfId="0" applyNumberFormat="1" applyFont="1" applyBorder="1" applyAlignment="1">
      <alignment horizontal="center" wrapText="1"/>
    </xf>
    <xf numFmtId="6" fontId="44" fillId="0" borderId="21" xfId="0" applyNumberFormat="1" applyFont="1" applyBorder="1" applyAlignment="1">
      <alignment vertical="center"/>
    </xf>
    <xf numFmtId="0" fontId="45" fillId="0" borderId="5" xfId="0" applyFont="1" applyBorder="1" applyAlignment="1">
      <alignment horizontal="center" vertical="center" wrapText="1"/>
    </xf>
    <xf numFmtId="0" fontId="44" fillId="0" borderId="5" xfId="0" applyFont="1" applyBorder="1" applyAlignment="1">
      <alignment horizontal="center" vertical="center"/>
    </xf>
    <xf numFmtId="14" fontId="44" fillId="0" borderId="5" xfId="0" applyNumberFormat="1" applyFont="1" applyBorder="1" applyAlignment="1">
      <alignment horizontal="center" vertical="center"/>
    </xf>
    <xf numFmtId="0" fontId="44" fillId="0" borderId="17" xfId="0" applyFont="1" applyBorder="1" applyAlignment="1">
      <alignment vertical="center" wrapText="1"/>
    </xf>
    <xf numFmtId="0" fontId="44" fillId="0" borderId="39" xfId="0" applyFont="1" applyBorder="1" applyAlignment="1">
      <alignment vertical="center" wrapText="1"/>
    </xf>
    <xf numFmtId="8" fontId="44" fillId="0" borderId="2" xfId="8" applyNumberFormat="1" applyFont="1" applyFill="1" applyBorder="1" applyAlignment="1">
      <alignment horizontal="center" vertical="center"/>
    </xf>
    <xf numFmtId="44" fontId="44" fillId="0" borderId="0" xfId="8" applyFont="1" applyFill="1" applyBorder="1" applyAlignment="1">
      <alignment vertical="center"/>
    </xf>
    <xf numFmtId="9" fontId="44" fillId="0" borderId="2" xfId="3" applyFont="1" applyFill="1" applyBorder="1" applyAlignment="1">
      <alignment horizontal="center" vertical="center"/>
    </xf>
    <xf numFmtId="9" fontId="44" fillId="0" borderId="32" xfId="3" applyFont="1" applyFill="1" applyBorder="1" applyAlignment="1">
      <alignment horizontal="center" vertical="center"/>
    </xf>
    <xf numFmtId="8" fontId="44" fillId="0" borderId="5" xfId="8" applyNumberFormat="1" applyFont="1" applyFill="1" applyBorder="1" applyAlignment="1">
      <alignment horizontal="center" vertical="center"/>
    </xf>
    <xf numFmtId="44" fontId="44" fillId="0" borderId="5" xfId="8" applyFont="1" applyFill="1" applyBorder="1" applyAlignment="1">
      <alignment vertical="center"/>
    </xf>
    <xf numFmtId="44" fontId="44" fillId="0" borderId="2" xfId="8" applyFont="1" applyFill="1" applyBorder="1" applyAlignment="1">
      <alignment horizontal="left" vertical="center" wrapText="1"/>
    </xf>
    <xf numFmtId="0" fontId="44" fillId="0" borderId="2" xfId="0" applyFont="1" applyBorder="1" applyAlignment="1">
      <alignment horizontal="left" vertical="center" wrapText="1"/>
    </xf>
    <xf numFmtId="164" fontId="44" fillId="0" borderId="2" xfId="1" applyNumberFormat="1" applyFont="1" applyFill="1" applyBorder="1" applyAlignment="1">
      <alignment horizontal="center" vertical="center"/>
    </xf>
    <xf numFmtId="14" fontId="44" fillId="0" borderId="2" xfId="0" applyNumberFormat="1" applyFont="1" applyBorder="1" applyAlignment="1">
      <alignment horizontal="center" vertical="center" wrapText="1"/>
    </xf>
    <xf numFmtId="164" fontId="44" fillId="0" borderId="2" xfId="1" applyNumberFormat="1" applyFont="1" applyFill="1" applyBorder="1" applyAlignment="1">
      <alignment vertical="center"/>
    </xf>
    <xf numFmtId="6" fontId="44" fillId="0" borderId="2" xfId="8" applyNumberFormat="1" applyFont="1" applyFill="1" applyBorder="1" applyAlignment="1">
      <alignment horizontal="center" vertical="center"/>
    </xf>
    <xf numFmtId="6" fontId="44" fillId="0" borderId="2" xfId="8" applyNumberFormat="1" applyFont="1" applyFill="1" applyBorder="1" applyAlignment="1">
      <alignment vertical="center"/>
    </xf>
    <xf numFmtId="3" fontId="44" fillId="0" borderId="2" xfId="0" applyNumberFormat="1" applyFont="1" applyBorder="1" applyAlignment="1">
      <alignment horizontal="left" vertical="center"/>
    </xf>
    <xf numFmtId="9" fontId="44" fillId="0" borderId="2" xfId="3" applyFont="1" applyFill="1" applyBorder="1" applyAlignment="1">
      <alignment horizontal="center" vertical="center" wrapText="1"/>
    </xf>
    <xf numFmtId="9" fontId="44" fillId="0" borderId="2" xfId="3" applyFont="1" applyFill="1" applyBorder="1" applyAlignment="1" applyProtection="1">
      <alignment horizontal="left" vertical="center" wrapText="1"/>
      <protection locked="0" hidden="1"/>
    </xf>
    <xf numFmtId="0" fontId="44" fillId="0" borderId="2" xfId="0" applyFont="1" applyBorder="1" applyAlignment="1" applyProtection="1">
      <alignment horizontal="left" vertical="center" wrapText="1"/>
      <protection locked="0"/>
    </xf>
    <xf numFmtId="0" fontId="44" fillId="0" borderId="2" xfId="0" applyFont="1" applyBorder="1" applyAlignment="1" applyProtection="1">
      <alignment horizontal="center" vertical="center"/>
      <protection locked="0"/>
    </xf>
    <xf numFmtId="0" fontId="44" fillId="0" borderId="2" xfId="0" applyFont="1" applyBorder="1" applyAlignment="1">
      <alignment horizontal="left" vertical="center"/>
    </xf>
    <xf numFmtId="0" fontId="44" fillId="0" borderId="2" xfId="3" applyNumberFormat="1" applyFont="1" applyFill="1" applyBorder="1" applyAlignment="1">
      <alignment horizontal="center" vertical="center"/>
    </xf>
    <xf numFmtId="44" fontId="44" fillId="0" borderId="2" xfId="8" applyFont="1" applyFill="1" applyBorder="1" applyAlignment="1">
      <alignment vertical="center" wrapText="1"/>
    </xf>
    <xf numFmtId="165" fontId="44" fillId="0" borderId="2" xfId="8" applyNumberFormat="1" applyFont="1" applyFill="1" applyBorder="1" applyAlignment="1">
      <alignment vertical="center"/>
    </xf>
    <xf numFmtId="44" fontId="44" fillId="0" borderId="5" xfId="8" applyFont="1" applyFill="1" applyBorder="1" applyAlignment="1">
      <alignment vertical="center" wrapText="1"/>
    </xf>
    <xf numFmtId="44" fontId="44" fillId="0" borderId="6" xfId="8" applyFont="1" applyFill="1" applyBorder="1" applyAlignment="1">
      <alignment vertical="center"/>
    </xf>
    <xf numFmtId="14" fontId="44" fillId="0" borderId="2" xfId="0" applyNumberFormat="1" applyFont="1" applyBorder="1" applyAlignment="1">
      <alignment horizontal="left" vertical="center"/>
    </xf>
    <xf numFmtId="0" fontId="44" fillId="0" borderId="32" xfId="0" applyFont="1" applyBorder="1" applyAlignment="1" applyProtection="1">
      <alignment horizontal="center" vertical="center"/>
      <protection locked="0"/>
    </xf>
    <xf numFmtId="0" fontId="44" fillId="0" borderId="31" xfId="0" applyFont="1" applyBorder="1" applyAlignment="1">
      <alignment horizontal="center" vertical="center" wrapText="1"/>
    </xf>
    <xf numFmtId="0" fontId="44" fillId="0" borderId="6" xfId="0" applyFont="1" applyBorder="1" applyAlignment="1">
      <alignment horizontal="center" vertical="center" wrapText="1"/>
    </xf>
    <xf numFmtId="0" fontId="44" fillId="0" borderId="5" xfId="0" applyFont="1" applyBorder="1" applyAlignment="1">
      <alignment horizontal="left" vertical="center" wrapText="1"/>
    </xf>
    <xf numFmtId="0" fontId="44" fillId="0" borderId="2" xfId="0" applyFont="1" applyBorder="1" applyAlignment="1" applyProtection="1">
      <alignment horizontal="center" vertical="center" wrapText="1"/>
      <protection hidden="1"/>
    </xf>
    <xf numFmtId="9" fontId="44" fillId="0" borderId="2" xfId="0" applyNumberFormat="1" applyFont="1" applyBorder="1" applyAlignment="1" applyProtection="1">
      <alignment horizontal="center" vertical="center"/>
      <protection locked="0"/>
    </xf>
    <xf numFmtId="9" fontId="44" fillId="0" borderId="32" xfId="0" applyNumberFormat="1" applyFont="1" applyBorder="1" applyAlignment="1" applyProtection="1">
      <alignment horizontal="center" vertical="center"/>
      <protection locked="0"/>
    </xf>
    <xf numFmtId="1" fontId="44" fillId="0" borderId="2" xfId="0" applyNumberFormat="1" applyFont="1" applyBorder="1" applyAlignment="1">
      <alignment horizontal="center" vertical="center"/>
    </xf>
    <xf numFmtId="1" fontId="44" fillId="0" borderId="32" xfId="0" applyNumberFormat="1" applyFont="1" applyBorder="1" applyAlignment="1">
      <alignment horizontal="center" vertical="center"/>
    </xf>
    <xf numFmtId="0" fontId="44" fillId="0" borderId="5" xfId="0" applyFont="1" applyBorder="1" applyAlignment="1">
      <alignment horizontal="center" vertical="center" wrapText="1"/>
    </xf>
    <xf numFmtId="0" fontId="44" fillId="0" borderId="6" xfId="0" applyFont="1" applyBorder="1" applyAlignment="1">
      <alignment horizontal="center" vertical="center" wrapText="1"/>
    </xf>
    <xf numFmtId="0" fontId="44" fillId="0" borderId="21"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21" xfId="0" applyFont="1" applyBorder="1" applyAlignment="1">
      <alignment horizontal="center" vertical="center" wrapText="1"/>
    </xf>
    <xf numFmtId="0" fontId="46" fillId="0" borderId="6" xfId="0" applyFont="1" applyBorder="1" applyAlignment="1">
      <alignment horizontal="center" vertical="center" wrapText="1"/>
    </xf>
    <xf numFmtId="0" fontId="44" fillId="0" borderId="5" xfId="0" applyFont="1" applyBorder="1" applyAlignment="1">
      <alignment horizontal="center" vertical="center"/>
    </xf>
    <xf numFmtId="0" fontId="44" fillId="0" borderId="21" xfId="0" applyFont="1" applyBorder="1" applyAlignment="1">
      <alignment horizontal="center" vertical="center"/>
    </xf>
    <xf numFmtId="0" fontId="44" fillId="0" borderId="6" xfId="0" applyFont="1" applyBorder="1" applyAlignment="1">
      <alignment horizontal="center" vertical="center"/>
    </xf>
    <xf numFmtId="0" fontId="19" fillId="2" borderId="8" xfId="0" applyFont="1" applyFill="1" applyBorder="1" applyAlignment="1" applyProtection="1">
      <alignment horizontal="center" vertical="center" wrapText="1"/>
      <protection locked="0"/>
    </xf>
    <xf numFmtId="0" fontId="19" fillId="2" borderId="11" xfId="0" applyFont="1" applyFill="1" applyBorder="1" applyAlignment="1" applyProtection="1">
      <alignment horizontal="center" vertical="center" wrapText="1"/>
      <protection locked="0"/>
    </xf>
    <xf numFmtId="0" fontId="19" fillId="15" borderId="31" xfId="0" applyFont="1" applyFill="1" applyBorder="1" applyAlignment="1" applyProtection="1">
      <alignment horizontal="center" vertical="center" wrapText="1"/>
      <protection locked="0"/>
    </xf>
    <xf numFmtId="0" fontId="19" fillId="2" borderId="37" xfId="0" applyFont="1" applyFill="1" applyBorder="1" applyAlignment="1" applyProtection="1">
      <alignment horizontal="center" vertical="center" wrapText="1"/>
      <protection locked="0"/>
    </xf>
    <xf numFmtId="0" fontId="19" fillId="2" borderId="35" xfId="0" applyFont="1" applyFill="1" applyBorder="1" applyAlignment="1" applyProtection="1">
      <alignment horizontal="center" vertical="center" wrapText="1"/>
      <protection locked="0"/>
    </xf>
    <xf numFmtId="0" fontId="19" fillId="2" borderId="21" xfId="0" applyFont="1" applyFill="1" applyBorder="1" applyAlignment="1" applyProtection="1">
      <alignment horizontal="center" vertical="center" wrapText="1"/>
      <protection locked="0"/>
    </xf>
    <xf numFmtId="0" fontId="19" fillId="2" borderId="6" xfId="0" applyFont="1" applyFill="1" applyBorder="1" applyAlignment="1" applyProtection="1">
      <alignment horizontal="center" vertical="center" wrapText="1"/>
      <protection locked="0"/>
    </xf>
    <xf numFmtId="0" fontId="19" fillId="2" borderId="15" xfId="0" applyFont="1" applyFill="1" applyBorder="1" applyAlignment="1" applyProtection="1">
      <alignment horizontal="center" vertical="center" wrapText="1"/>
      <protection locked="0"/>
    </xf>
    <xf numFmtId="0" fontId="19" fillId="2" borderId="4" xfId="0" applyFont="1" applyFill="1" applyBorder="1" applyAlignment="1" applyProtection="1">
      <alignment horizontal="center" vertical="center" wrapText="1"/>
      <protection locked="0"/>
    </xf>
    <xf numFmtId="0" fontId="19" fillId="2" borderId="36" xfId="0" applyFont="1" applyFill="1" applyBorder="1" applyAlignment="1" applyProtection="1">
      <alignment horizontal="center" vertical="center" wrapText="1"/>
      <protection locked="0"/>
    </xf>
    <xf numFmtId="1" fontId="29" fillId="0" borderId="8" xfId="3" applyNumberFormat="1" applyFont="1" applyFill="1" applyBorder="1" applyAlignment="1" applyProtection="1">
      <alignment horizontal="center" vertical="center" wrapText="1"/>
      <protection locked="0"/>
    </xf>
    <xf numFmtId="1" fontId="29" fillId="0" borderId="7" xfId="3" applyNumberFormat="1" applyFont="1" applyFill="1" applyBorder="1" applyAlignment="1" applyProtection="1">
      <alignment horizontal="center" vertical="center" wrapText="1"/>
      <protection locked="0"/>
    </xf>
    <xf numFmtId="1" fontId="29" fillId="0" borderId="11" xfId="3" applyNumberFormat="1" applyFont="1" applyFill="1" applyBorder="1" applyAlignment="1" applyProtection="1">
      <alignment horizontal="center" vertical="center" wrapText="1"/>
      <protection locked="0"/>
    </xf>
    <xf numFmtId="1" fontId="29" fillId="0" borderId="10" xfId="3" applyNumberFormat="1" applyFont="1" applyFill="1" applyBorder="1" applyAlignment="1" applyProtection="1">
      <alignment horizontal="center" vertical="center" wrapText="1"/>
      <protection locked="0"/>
    </xf>
    <xf numFmtId="1" fontId="29" fillId="0" borderId="12" xfId="3" applyNumberFormat="1" applyFont="1" applyFill="1" applyBorder="1" applyAlignment="1" applyProtection="1">
      <alignment horizontal="center" vertical="center" wrapText="1"/>
      <protection locked="0"/>
    </xf>
    <xf numFmtId="1" fontId="29" fillId="0" borderId="14" xfId="3" applyNumberFormat="1" applyFont="1" applyFill="1" applyBorder="1" applyAlignment="1" applyProtection="1">
      <alignment horizontal="center" vertical="center" wrapText="1"/>
      <protection locked="0"/>
    </xf>
    <xf numFmtId="0" fontId="29" fillId="0" borderId="24" xfId="0" applyFont="1" applyBorder="1" applyAlignment="1" applyProtection="1">
      <alignment horizontal="left" vertical="center"/>
      <protection locked="0"/>
    </xf>
    <xf numFmtId="0" fontId="29" fillId="0" borderId="24" xfId="0" applyFont="1" applyBorder="1" applyAlignment="1" applyProtection="1">
      <alignment horizontal="center" vertical="center" wrapText="1"/>
      <protection locked="0"/>
    </xf>
    <xf numFmtId="0" fontId="28" fillId="0" borderId="8" xfId="0" applyFont="1" applyBorder="1" applyAlignment="1">
      <alignment horizontal="center"/>
    </xf>
    <xf numFmtId="0" fontId="28" fillId="0" borderId="7" xfId="0" applyFont="1" applyBorder="1" applyAlignment="1">
      <alignment horizontal="center"/>
    </xf>
    <xf numFmtId="0" fontId="28" fillId="0" borderId="11" xfId="0" applyFont="1" applyBorder="1" applyAlignment="1">
      <alignment horizontal="center"/>
    </xf>
    <xf numFmtId="0" fontId="28" fillId="0" borderId="10" xfId="0" applyFont="1" applyBorder="1" applyAlignment="1">
      <alignment horizontal="center"/>
    </xf>
    <xf numFmtId="0" fontId="28" fillId="0" borderId="12" xfId="0" applyFont="1" applyBorder="1" applyAlignment="1">
      <alignment horizontal="center"/>
    </xf>
    <xf numFmtId="0" fontId="28" fillId="0" borderId="14" xfId="0" applyFont="1" applyBorder="1" applyAlignment="1">
      <alignment horizontal="center"/>
    </xf>
    <xf numFmtId="0" fontId="29" fillId="0" borderId="8" xfId="0" applyFont="1" applyBorder="1" applyAlignment="1">
      <alignment horizontal="center"/>
    </xf>
    <xf numFmtId="0" fontId="29" fillId="0" borderId="9" xfId="0" applyFont="1" applyBorder="1" applyAlignment="1">
      <alignment horizontal="center"/>
    </xf>
    <xf numFmtId="0" fontId="29" fillId="0" borderId="11" xfId="0" applyFont="1" applyBorder="1" applyAlignment="1">
      <alignment horizontal="center"/>
    </xf>
    <xf numFmtId="0" fontId="29" fillId="0" borderId="0" xfId="0" applyFont="1" applyAlignment="1">
      <alignment horizontal="center"/>
    </xf>
    <xf numFmtId="0" fontId="29" fillId="0" borderId="12" xfId="0" applyFont="1" applyBorder="1" applyAlignment="1">
      <alignment horizontal="center"/>
    </xf>
    <xf numFmtId="0" fontId="29" fillId="0" borderId="13" xfId="0" applyFont="1" applyBorder="1" applyAlignment="1">
      <alignment horizontal="center"/>
    </xf>
    <xf numFmtId="9" fontId="29" fillId="0" borderId="8" xfId="3" applyFont="1" applyFill="1" applyBorder="1" applyAlignment="1" applyProtection="1">
      <alignment horizontal="left" vertical="center" wrapText="1"/>
      <protection locked="0"/>
    </xf>
    <xf numFmtId="9" fontId="29" fillId="0" borderId="11" xfId="3" applyFont="1" applyFill="1" applyBorder="1" applyAlignment="1" applyProtection="1">
      <alignment horizontal="left" vertical="center" wrapText="1"/>
      <protection locked="0"/>
    </xf>
    <xf numFmtId="9" fontId="29" fillId="0" borderId="12" xfId="3" applyFont="1" applyFill="1" applyBorder="1" applyAlignment="1" applyProtection="1">
      <alignment horizontal="left" vertical="center" wrapText="1"/>
      <protection locked="0"/>
    </xf>
    <xf numFmtId="14" fontId="29" fillId="0" borderId="24" xfId="0" applyNumberFormat="1" applyFont="1" applyBorder="1" applyAlignment="1">
      <alignment horizontal="center"/>
    </xf>
    <xf numFmtId="0" fontId="29" fillId="0" borderId="24" xfId="0" applyFont="1" applyBorder="1" applyAlignment="1">
      <alignment horizontal="center"/>
    </xf>
    <xf numFmtId="0" fontId="29" fillId="13" borderId="28" xfId="0" applyFont="1" applyFill="1" applyBorder="1" applyAlignment="1" applyProtection="1">
      <alignment horizontal="center"/>
      <protection locked="0"/>
    </xf>
    <xf numFmtId="0" fontId="29" fillId="13" borderId="34" xfId="0" applyFont="1" applyFill="1" applyBorder="1" applyAlignment="1" applyProtection="1">
      <alignment horizontal="center"/>
      <protection locked="0"/>
    </xf>
    <xf numFmtId="0" fontId="29" fillId="13" borderId="29" xfId="0" applyFont="1" applyFill="1" applyBorder="1" applyAlignment="1" applyProtection="1">
      <alignment horizontal="center"/>
      <protection locked="0"/>
    </xf>
    <xf numFmtId="0" fontId="29" fillId="13" borderId="30" xfId="0" applyFont="1" applyFill="1" applyBorder="1" applyAlignment="1" applyProtection="1">
      <alignment horizontal="center"/>
      <protection locked="0"/>
    </xf>
    <xf numFmtId="0" fontId="29" fillId="14" borderId="0" xfId="0" applyFont="1" applyFill="1" applyAlignment="1">
      <alignment horizontal="center"/>
    </xf>
    <xf numFmtId="0" fontId="29" fillId="14" borderId="10" xfId="0" applyFont="1" applyFill="1" applyBorder="1" applyAlignment="1">
      <alignment horizontal="center"/>
    </xf>
    <xf numFmtId="0" fontId="19" fillId="3" borderId="2" xfId="0" applyFont="1" applyFill="1" applyBorder="1" applyAlignment="1">
      <alignment horizontal="center" wrapText="1"/>
    </xf>
    <xf numFmtId="0" fontId="19" fillId="2" borderId="38" xfId="0" applyFont="1" applyFill="1" applyBorder="1" applyAlignment="1" applyProtection="1">
      <alignment horizontal="center" vertical="center" wrapText="1"/>
      <protection locked="0"/>
    </xf>
    <xf numFmtId="0" fontId="19" fillId="2" borderId="33" xfId="0" applyFont="1" applyFill="1" applyBorder="1" applyAlignment="1" applyProtection="1">
      <alignment horizontal="center" vertical="center" wrapText="1"/>
      <protection locked="0"/>
    </xf>
    <xf numFmtId="0" fontId="19" fillId="15" borderId="5" xfId="0" applyFont="1" applyFill="1" applyBorder="1" applyAlignment="1" applyProtection="1">
      <alignment horizontal="center" vertical="center" wrapText="1"/>
      <protection locked="0"/>
    </xf>
    <xf numFmtId="0" fontId="19" fillId="15" borderId="6" xfId="0" applyFont="1" applyFill="1" applyBorder="1" applyAlignment="1" applyProtection="1">
      <alignment horizontal="center" vertical="center" wrapText="1"/>
      <protection locked="0"/>
    </xf>
    <xf numFmtId="0" fontId="19" fillId="15" borderId="21" xfId="0" applyFont="1" applyFill="1" applyBorder="1" applyAlignment="1" applyProtection="1">
      <alignment horizontal="center" vertical="center" wrapText="1"/>
      <protection locked="0"/>
    </xf>
    <xf numFmtId="0" fontId="19" fillId="3" borderId="32" xfId="0" applyFont="1" applyFill="1" applyBorder="1" applyAlignment="1">
      <alignment horizontal="center" wrapText="1"/>
    </xf>
    <xf numFmtId="0" fontId="29" fillId="11" borderId="28" xfId="0" applyFont="1" applyFill="1" applyBorder="1" applyAlignment="1">
      <alignment horizontal="center"/>
    </xf>
    <xf numFmtId="0" fontId="29" fillId="11" borderId="29" xfId="0" applyFont="1" applyFill="1" applyBorder="1" applyAlignment="1">
      <alignment horizontal="center"/>
    </xf>
    <xf numFmtId="0" fontId="29" fillId="10" borderId="28" xfId="0" applyFont="1" applyFill="1" applyBorder="1" applyAlignment="1">
      <alignment horizontal="center"/>
    </xf>
    <xf numFmtId="0" fontId="29" fillId="10" borderId="29" xfId="0" applyFont="1" applyFill="1" applyBorder="1" applyAlignment="1">
      <alignment horizontal="center"/>
    </xf>
    <xf numFmtId="0" fontId="29" fillId="10" borderId="30" xfId="0" applyFont="1" applyFill="1" applyBorder="1" applyAlignment="1">
      <alignment horizontal="center"/>
    </xf>
    <xf numFmtId="0" fontId="19" fillId="12" borderId="31" xfId="0" applyFont="1" applyFill="1" applyBorder="1" applyAlignment="1">
      <alignment horizontal="center" wrapText="1"/>
    </xf>
    <xf numFmtId="0" fontId="19" fillId="12" borderId="2" xfId="0" applyFont="1" applyFill="1" applyBorder="1" applyAlignment="1">
      <alignment horizontal="center" wrapText="1"/>
    </xf>
    <xf numFmtId="0" fontId="19" fillId="3" borderId="31" xfId="0" applyFont="1" applyFill="1" applyBorder="1" applyAlignment="1">
      <alignment horizontal="center" wrapText="1"/>
    </xf>
    <xf numFmtId="0" fontId="19" fillId="15" borderId="2" xfId="0" applyFont="1" applyFill="1" applyBorder="1" applyAlignment="1" applyProtection="1">
      <alignment horizontal="center" vertical="center" wrapText="1"/>
      <protection locked="0"/>
    </xf>
    <xf numFmtId="0" fontId="19" fillId="15" borderId="32" xfId="0" applyFont="1" applyFill="1" applyBorder="1" applyAlignment="1" applyProtection="1">
      <alignment horizontal="center" vertical="center" wrapText="1"/>
      <protection locked="0"/>
    </xf>
    <xf numFmtId="0" fontId="20" fillId="6" borderId="0" xfId="0" applyFont="1" applyFill="1" applyAlignment="1">
      <alignment horizontal="left" vertical="center" wrapText="1"/>
    </xf>
    <xf numFmtId="0" fontId="6" fillId="6" borderId="0" xfId="0" applyFont="1" applyFill="1" applyAlignment="1">
      <alignment horizontal="center" wrapText="1"/>
    </xf>
    <xf numFmtId="0" fontId="17" fillId="0" borderId="8" xfId="0" applyFont="1" applyBorder="1" applyAlignment="1" applyProtection="1">
      <alignment horizontal="center"/>
      <protection locked="0"/>
    </xf>
    <xf numFmtId="0" fontId="17" fillId="0" borderId="9" xfId="0" applyFont="1" applyBorder="1" applyAlignment="1" applyProtection="1">
      <alignment horizontal="center"/>
      <protection locked="0"/>
    </xf>
    <xf numFmtId="0" fontId="17" fillId="0" borderId="7" xfId="0" applyFont="1" applyBorder="1" applyAlignment="1" applyProtection="1">
      <alignment horizontal="center"/>
      <protection locked="0"/>
    </xf>
    <xf numFmtId="0" fontId="17" fillId="0" borderId="11" xfId="0" applyFont="1" applyBorder="1" applyAlignment="1" applyProtection="1">
      <alignment horizontal="center"/>
      <protection locked="0"/>
    </xf>
    <xf numFmtId="0" fontId="17" fillId="0" borderId="0" xfId="0" applyFont="1" applyAlignment="1" applyProtection="1">
      <alignment horizontal="center"/>
      <protection locked="0"/>
    </xf>
    <xf numFmtId="0" fontId="17" fillId="0" borderId="10" xfId="0" applyFont="1" applyBorder="1" applyAlignment="1" applyProtection="1">
      <alignment horizontal="center"/>
      <protection locked="0"/>
    </xf>
    <xf numFmtId="0" fontId="17" fillId="0" borderId="12" xfId="0" applyFont="1" applyBorder="1" applyAlignment="1" applyProtection="1">
      <alignment horizontal="center"/>
      <protection locked="0"/>
    </xf>
    <xf numFmtId="0" fontId="17" fillId="0" borderId="13" xfId="0" applyFont="1" applyBorder="1" applyAlignment="1" applyProtection="1">
      <alignment horizontal="center"/>
      <protection locked="0"/>
    </xf>
    <xf numFmtId="0" fontId="17" fillId="0" borderId="14" xfId="0" applyFont="1" applyBorder="1" applyAlignment="1" applyProtection="1">
      <alignment horizontal="center"/>
      <protection locked="0"/>
    </xf>
    <xf numFmtId="9" fontId="17" fillId="0" borderId="8" xfId="3" applyFont="1" applyFill="1" applyBorder="1" applyAlignment="1" applyProtection="1">
      <alignment horizontal="center" vertical="center" wrapText="1"/>
      <protection locked="0"/>
    </xf>
    <xf numFmtId="9" fontId="17" fillId="0" borderId="9" xfId="3" applyFont="1" applyFill="1" applyBorder="1" applyAlignment="1" applyProtection="1">
      <alignment horizontal="center" vertical="center" wrapText="1"/>
      <protection locked="0"/>
    </xf>
    <xf numFmtId="9" fontId="17" fillId="0" borderId="19" xfId="3" applyFont="1" applyFill="1" applyBorder="1" applyAlignment="1" applyProtection="1">
      <alignment vertical="center" wrapText="1"/>
      <protection locked="0"/>
    </xf>
    <xf numFmtId="9" fontId="17" fillId="0" borderId="18" xfId="3" applyFont="1" applyFill="1" applyBorder="1" applyAlignment="1" applyProtection="1">
      <alignment vertical="center" wrapText="1"/>
      <protection locked="0"/>
    </xf>
    <xf numFmtId="0" fontId="8" fillId="0" borderId="11"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17" fillId="0" borderId="17" xfId="0" applyFont="1" applyBorder="1" applyAlignment="1" applyProtection="1">
      <alignment vertical="center" wrapText="1"/>
      <protection locked="0"/>
    </xf>
    <xf numFmtId="0" fontId="17" fillId="0" borderId="16" xfId="0" applyFont="1" applyBorder="1" applyAlignment="1" applyProtection="1">
      <alignment vertical="center" wrapText="1"/>
      <protection locked="0"/>
    </xf>
    <xf numFmtId="0" fontId="8" fillId="0" borderId="12"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17" fillId="0" borderId="11" xfId="0" applyFont="1" applyBorder="1" applyAlignment="1" applyProtection="1">
      <alignment horizontal="center" vertical="center" wrapText="1"/>
      <protection locked="0"/>
    </xf>
    <xf numFmtId="0" fontId="17" fillId="0" borderId="10" xfId="0" applyFont="1" applyBorder="1" applyAlignment="1" applyProtection="1">
      <alignment horizontal="center" vertical="center" wrapText="1"/>
      <protection locked="0"/>
    </xf>
    <xf numFmtId="9" fontId="17" fillId="0" borderId="11" xfId="3" applyFont="1" applyFill="1" applyBorder="1" applyAlignment="1" applyProtection="1">
      <alignment vertical="center" wrapText="1"/>
      <protection locked="0"/>
    </xf>
    <xf numFmtId="9" fontId="17" fillId="0" borderId="10" xfId="3" applyFont="1" applyFill="1" applyBorder="1" applyAlignment="1" applyProtection="1">
      <alignment vertical="center" wrapText="1"/>
      <protection locked="0"/>
    </xf>
    <xf numFmtId="14" fontId="8" fillId="0" borderId="12" xfId="0" applyNumberFormat="1"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1" fontId="4" fillId="0" borderId="1" xfId="0" applyNumberFormat="1" applyFont="1" applyBorder="1" applyProtection="1">
      <protection locked="0"/>
    </xf>
    <xf numFmtId="1" fontId="4" fillId="0" borderId="4" xfId="0" applyNumberFormat="1" applyFont="1" applyBorder="1" applyProtection="1">
      <protection locked="0"/>
    </xf>
    <xf numFmtId="1" fontId="0" fillId="0" borderId="2" xfId="0" applyNumberFormat="1" applyBorder="1" applyAlignment="1">
      <alignment horizontal="center"/>
    </xf>
    <xf numFmtId="1" fontId="0" fillId="0" borderId="1" xfId="0" applyNumberFormat="1" applyBorder="1" applyAlignment="1">
      <alignment horizontal="center"/>
    </xf>
    <xf numFmtId="1" fontId="0" fillId="0" borderId="3" xfId="0" applyNumberFormat="1" applyBorder="1" applyAlignment="1">
      <alignment horizontal="center"/>
    </xf>
    <xf numFmtId="1" fontId="0" fillId="0" borderId="4" xfId="0" applyNumberFormat="1" applyBorder="1" applyAlignment="1">
      <alignment horizontal="center"/>
    </xf>
    <xf numFmtId="1" fontId="2" fillId="0" borderId="0" xfId="0" applyNumberFormat="1" applyFont="1" applyAlignment="1">
      <alignment horizontal="left" vertical="center" wrapText="1"/>
    </xf>
    <xf numFmtId="1" fontId="37" fillId="0" borderId="1" xfId="0" applyNumberFormat="1" applyFont="1" applyBorder="1" applyAlignment="1">
      <alignment horizontal="center" vertical="center"/>
    </xf>
    <xf numFmtId="1" fontId="37" fillId="0" borderId="3" xfId="0" applyNumberFormat="1" applyFont="1" applyBorder="1" applyAlignment="1">
      <alignment horizontal="center" vertical="center"/>
    </xf>
    <xf numFmtId="1" fontId="37" fillId="0" borderId="4" xfId="0" applyNumberFormat="1" applyFont="1" applyBorder="1" applyAlignment="1">
      <alignment horizontal="center" vertical="center"/>
    </xf>
    <xf numFmtId="1" fontId="0" fillId="0" borderId="1" xfId="0" applyNumberFormat="1" applyBorder="1" applyAlignment="1" applyProtection="1">
      <alignment horizontal="center" vertical="center" wrapText="1"/>
      <protection locked="0"/>
    </xf>
    <xf numFmtId="1" fontId="0" fillId="0" borderId="3" xfId="0" applyNumberFormat="1" applyBorder="1" applyAlignment="1" applyProtection="1">
      <alignment horizontal="center" vertical="center" wrapText="1"/>
      <protection locked="0"/>
    </xf>
    <xf numFmtId="1" fontId="0" fillId="0" borderId="4" xfId="0" applyNumberFormat="1" applyBorder="1" applyAlignment="1" applyProtection="1">
      <alignment horizontal="center" vertical="center" wrapText="1"/>
      <protection locked="0"/>
    </xf>
    <xf numFmtId="1" fontId="0" fillId="0" borderId="1" xfId="0" applyNumberFormat="1" applyBorder="1" applyAlignment="1">
      <alignment horizontal="center" vertical="center" wrapText="1"/>
    </xf>
    <xf numFmtId="1" fontId="0" fillId="0" borderId="3" xfId="0" applyNumberFormat="1" applyBorder="1" applyAlignment="1">
      <alignment horizontal="center" vertical="center" wrapText="1"/>
    </xf>
    <xf numFmtId="1" fontId="0" fillId="0" borderId="4" xfId="0" applyNumberFormat="1" applyBorder="1" applyAlignment="1">
      <alignment horizontal="center" vertical="center" wrapText="1"/>
    </xf>
    <xf numFmtId="1" fontId="2" fillId="0" borderId="0" xfId="0" applyNumberFormat="1" applyFont="1" applyAlignment="1">
      <alignment vertical="center"/>
    </xf>
    <xf numFmtId="1" fontId="2" fillId="0" borderId="0" xfId="0" applyNumberFormat="1" applyFont="1" applyAlignment="1">
      <alignment vertical="center" wrapText="1"/>
    </xf>
    <xf numFmtId="1" fontId="2" fillId="0" borderId="1" xfId="0" applyNumberFormat="1" applyFont="1" applyBorder="1" applyAlignment="1">
      <alignment horizontal="center" vertical="center" wrapText="1"/>
    </xf>
    <xf numFmtId="1" fontId="2" fillId="0" borderId="3" xfId="0" applyNumberFormat="1" applyFont="1" applyBorder="1" applyAlignment="1">
      <alignment horizontal="center" vertical="center" wrapText="1"/>
    </xf>
    <xf numFmtId="1" fontId="2" fillId="0" borderId="4" xfId="0" applyNumberFormat="1" applyFont="1" applyBorder="1" applyAlignment="1">
      <alignment horizontal="center" vertical="center" wrapText="1"/>
    </xf>
    <xf numFmtId="1" fontId="19" fillId="0" borderId="0" xfId="0" applyNumberFormat="1" applyFont="1" applyAlignment="1">
      <alignment horizontal="left" vertical="center"/>
    </xf>
    <xf numFmtId="1" fontId="0" fillId="0" borderId="23" xfId="0" applyNumberFormat="1" applyBorder="1" applyAlignment="1">
      <alignment horizontal="center"/>
    </xf>
    <xf numFmtId="1" fontId="0" fillId="0" borderId="22" xfId="0" applyNumberFormat="1" applyBorder="1" applyAlignment="1">
      <alignment horizontal="center"/>
    </xf>
    <xf numFmtId="1" fontId="8" fillId="0" borderId="12" xfId="0" applyNumberFormat="1" applyFont="1" applyBorder="1" applyAlignment="1" applyProtection="1">
      <alignment vertical="center" wrapText="1"/>
      <protection locked="0"/>
    </xf>
    <xf numFmtId="1" fontId="8" fillId="0" borderId="14" xfId="0" applyNumberFormat="1" applyFont="1" applyBorder="1" applyAlignment="1" applyProtection="1">
      <alignment vertical="center" wrapText="1"/>
      <protection locked="0"/>
    </xf>
    <xf numFmtId="1" fontId="17" fillId="0" borderId="19" xfId="3" applyNumberFormat="1" applyFont="1" applyFill="1" applyBorder="1" applyAlignment="1" applyProtection="1">
      <alignment vertical="center" wrapText="1"/>
      <protection locked="0"/>
    </xf>
    <xf numFmtId="1" fontId="17" fillId="0" borderId="18" xfId="3" applyNumberFormat="1" applyFont="1" applyFill="1" applyBorder="1" applyAlignment="1" applyProtection="1">
      <alignment vertical="center" wrapText="1"/>
      <protection locked="0"/>
    </xf>
    <xf numFmtId="1" fontId="17" fillId="0" borderId="17" xfId="0" applyNumberFormat="1" applyFont="1" applyBorder="1" applyAlignment="1" applyProtection="1">
      <alignment vertical="center" wrapText="1"/>
      <protection locked="0"/>
    </xf>
    <xf numFmtId="1" fontId="17" fillId="0" borderId="16" xfId="0" applyNumberFormat="1" applyFont="1" applyBorder="1" applyAlignment="1" applyProtection="1">
      <alignment vertical="center" wrapText="1"/>
      <protection locked="0"/>
    </xf>
    <xf numFmtId="1" fontId="8" fillId="0" borderId="11" xfId="0" applyNumberFormat="1" applyFont="1" applyBorder="1" applyAlignment="1" applyProtection="1">
      <alignment horizontal="center" vertical="center" wrapText="1"/>
      <protection locked="0"/>
    </xf>
    <xf numFmtId="1" fontId="8" fillId="0" borderId="10" xfId="0" applyNumberFormat="1" applyFont="1" applyBorder="1" applyAlignment="1" applyProtection="1">
      <alignment horizontal="center" vertical="center" wrapText="1"/>
      <protection locked="0"/>
    </xf>
    <xf numFmtId="1" fontId="17" fillId="0" borderId="11" xfId="3" applyNumberFormat="1" applyFont="1" applyFill="1" applyBorder="1" applyAlignment="1" applyProtection="1">
      <alignment vertical="center" wrapText="1"/>
      <protection locked="0"/>
    </xf>
    <xf numFmtId="1" fontId="17" fillId="0" borderId="10" xfId="3" applyNumberFormat="1" applyFont="1" applyFill="1" applyBorder="1" applyAlignment="1" applyProtection="1">
      <alignment vertical="center" wrapText="1"/>
      <protection locked="0"/>
    </xf>
    <xf numFmtId="1" fontId="8" fillId="0" borderId="17" xfId="0" applyNumberFormat="1" applyFont="1" applyBorder="1" applyAlignment="1" applyProtection="1">
      <alignment vertical="center" wrapText="1"/>
      <protection locked="0"/>
    </xf>
    <xf numFmtId="1" fontId="8" fillId="0" borderId="16" xfId="0" applyNumberFormat="1" applyFont="1" applyBorder="1" applyAlignment="1" applyProtection="1">
      <alignment vertical="center" wrapText="1"/>
      <protection locked="0"/>
    </xf>
    <xf numFmtId="1" fontId="8" fillId="0" borderId="12" xfId="0" applyNumberFormat="1" applyFont="1" applyBorder="1" applyAlignment="1" applyProtection="1">
      <alignment horizontal="center" vertical="center" wrapText="1"/>
      <protection locked="0"/>
    </xf>
    <xf numFmtId="1" fontId="8" fillId="0" borderId="13" xfId="0" applyNumberFormat="1" applyFont="1" applyBorder="1" applyAlignment="1" applyProtection="1">
      <alignment horizontal="center" vertical="center" wrapText="1"/>
      <protection locked="0"/>
    </xf>
    <xf numFmtId="1" fontId="2" fillId="0" borderId="0" xfId="0" applyNumberFormat="1" applyFont="1"/>
    <xf numFmtId="1" fontId="2" fillId="0" borderId="0" xfId="0" applyNumberFormat="1" applyFont="1" applyAlignment="1">
      <alignment horizontal="right" vertical="center"/>
    </xf>
    <xf numFmtId="1" fontId="17" fillId="0" borderId="8" xfId="0" applyNumberFormat="1" applyFont="1" applyBorder="1" applyAlignment="1" applyProtection="1">
      <alignment horizontal="center"/>
      <protection locked="0"/>
    </xf>
    <xf numFmtId="1" fontId="17" fillId="0" borderId="9" xfId="0" applyNumberFormat="1" applyFont="1" applyBorder="1" applyAlignment="1" applyProtection="1">
      <alignment horizontal="center"/>
      <protection locked="0"/>
    </xf>
    <xf numFmtId="1" fontId="17" fillId="0" borderId="7" xfId="0" applyNumberFormat="1" applyFont="1" applyBorder="1" applyAlignment="1" applyProtection="1">
      <alignment horizontal="center"/>
      <protection locked="0"/>
    </xf>
    <xf numFmtId="1" fontId="17" fillId="0" borderId="11" xfId="0" applyNumberFormat="1" applyFont="1" applyBorder="1" applyAlignment="1" applyProtection="1">
      <alignment horizontal="center"/>
      <protection locked="0"/>
    </xf>
    <xf numFmtId="1" fontId="17" fillId="0" borderId="0" xfId="0" applyNumberFormat="1" applyFont="1" applyAlignment="1" applyProtection="1">
      <alignment horizontal="center"/>
      <protection locked="0"/>
    </xf>
    <xf numFmtId="1" fontId="17" fillId="0" borderId="10" xfId="0" applyNumberFormat="1" applyFont="1" applyBorder="1" applyAlignment="1" applyProtection="1">
      <alignment horizontal="center"/>
      <protection locked="0"/>
    </xf>
    <xf numFmtId="1" fontId="17" fillId="0" borderId="12" xfId="0" applyNumberFormat="1" applyFont="1" applyBorder="1" applyAlignment="1" applyProtection="1">
      <alignment horizontal="center"/>
      <protection locked="0"/>
    </xf>
    <xf numFmtId="1" fontId="17" fillId="0" borderId="13" xfId="0" applyNumberFormat="1" applyFont="1" applyBorder="1" applyAlignment="1" applyProtection="1">
      <alignment horizontal="center"/>
      <protection locked="0"/>
    </xf>
    <xf numFmtId="1" fontId="17" fillId="0" borderId="14" xfId="0" applyNumberFormat="1" applyFont="1" applyBorder="1" applyAlignment="1" applyProtection="1">
      <alignment horizontal="center"/>
      <protection locked="0"/>
    </xf>
    <xf numFmtId="1" fontId="17" fillId="0" borderId="8" xfId="3" applyNumberFormat="1" applyFont="1" applyFill="1" applyBorder="1" applyAlignment="1" applyProtection="1">
      <alignment horizontal="center" vertical="center" wrapText="1"/>
      <protection locked="0"/>
    </xf>
    <xf numFmtId="1" fontId="17" fillId="0" borderId="9" xfId="3" applyNumberFormat="1" applyFont="1" applyFill="1" applyBorder="1" applyAlignment="1" applyProtection="1">
      <alignment horizontal="center" vertical="center" wrapText="1"/>
      <protection locked="0"/>
    </xf>
    <xf numFmtId="1" fontId="8" fillId="0" borderId="0" xfId="0" applyNumberFormat="1" applyFont="1" applyAlignment="1" applyProtection="1">
      <alignment horizontal="center" vertical="center" wrapText="1"/>
      <protection locked="0"/>
    </xf>
    <xf numFmtId="1" fontId="0" fillId="4" borderId="1" xfId="0" applyNumberFormat="1" applyFill="1" applyBorder="1" applyAlignment="1" applyProtection="1">
      <alignment horizontal="center" vertical="center"/>
      <protection locked="0"/>
    </xf>
    <xf numFmtId="1" fontId="0" fillId="4" borderId="3" xfId="0" applyNumberFormat="1" applyFill="1" applyBorder="1" applyAlignment="1" applyProtection="1">
      <alignment horizontal="center" vertical="center"/>
      <protection locked="0"/>
    </xf>
    <xf numFmtId="1" fontId="0" fillId="4" borderId="4" xfId="0" applyNumberFormat="1" applyFill="1" applyBorder="1" applyAlignment="1" applyProtection="1">
      <alignment horizontal="center" vertical="center"/>
      <protection locked="0"/>
    </xf>
  </cellXfs>
  <cellStyles count="9">
    <cellStyle name="Hipervínculo" xfId="4" builtinId="8"/>
    <cellStyle name="Millares" xfId="1" builtinId="3"/>
    <cellStyle name="Millares [0] 2 2" xfId="5" xr:uid="{00000000-0005-0000-0000-000003000000}"/>
    <cellStyle name="Moneda" xfId="8" builtinId="4"/>
    <cellStyle name="Moneda [0]" xfId="2" builtinId="7"/>
    <cellStyle name="Normal" xfId="0" builtinId="0"/>
    <cellStyle name="Normal 2" xfId="6" xr:uid="{00000000-0005-0000-0000-000006000000}"/>
    <cellStyle name="Normal 3" xfId="7" xr:uid="{00000000-0005-0000-0000-000007000000}"/>
    <cellStyle name="Porcentaje" xfId="3" builtinId="5"/>
  </cellStyles>
  <dxfs count="8">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3"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GENRAL!&#193;rea_de_impresi&#243;n"/></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AI!A6"/></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5800725</xdr:colOff>
      <xdr:row>69</xdr:row>
      <xdr:rowOff>104775</xdr:rowOff>
    </xdr:from>
    <xdr:to>
      <xdr:col>4</xdr:col>
      <xdr:colOff>7103006</xdr:colOff>
      <xdr:row>71</xdr:row>
      <xdr:rowOff>54555</xdr:rowOff>
    </xdr:to>
    <xdr:sp macro="" textlink="">
      <xdr:nvSpPr>
        <xdr:cNvPr id="5" name="Rectángulo 4">
          <a:hlinkClick xmlns:r="http://schemas.openxmlformats.org/officeDocument/2006/relationships" r:id="rId1"/>
          <a:extLst>
            <a:ext uri="{FF2B5EF4-FFF2-40B4-BE49-F238E27FC236}">
              <a16:creationId xmlns:a16="http://schemas.microsoft.com/office/drawing/2014/main" id="{00000000-0008-0000-0000-000005000000}"/>
            </a:ext>
          </a:extLst>
        </xdr:cNvPr>
        <xdr:cNvSpPr/>
      </xdr:nvSpPr>
      <xdr:spPr>
        <a:xfrm>
          <a:off x="7839075" y="12573000"/>
          <a:ext cx="1302281" cy="330780"/>
        </a:xfrm>
        <a:prstGeom prst="rect">
          <a:avLst/>
        </a:prstGeom>
        <a:gradFill rotWithShape="1">
          <a:gsLst>
            <a:gs pos="0">
              <a:srgbClr val="5B9BD5">
                <a:satMod val="103000"/>
                <a:lumMod val="102000"/>
                <a:tint val="94000"/>
              </a:srgbClr>
            </a:gs>
            <a:gs pos="50000">
              <a:srgbClr val="5B9BD5">
                <a:satMod val="110000"/>
                <a:lumMod val="100000"/>
                <a:shade val="100000"/>
              </a:srgbClr>
            </a:gs>
            <a:gs pos="100000">
              <a:srgbClr val="5B9BD5">
                <a:lumMod val="99000"/>
                <a:satMod val="120000"/>
                <a:shade val="78000"/>
              </a:srgbClr>
            </a:gs>
          </a:gsLst>
          <a:lin ang="5400000" scaled="0"/>
        </a:gradFill>
        <a:ln w="6350" cap="flat" cmpd="sng" algn="ctr">
          <a:noFill/>
          <a:prstDash val="solid"/>
          <a:miter lim="800000"/>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sysClr val="window" lastClr="FFFFFF"/>
              </a:solidFill>
              <a:effectLst/>
              <a:uLnTx/>
              <a:uFillTx/>
              <a:latin typeface="Calibri" panose="020F0502020204030204"/>
            </a:rPr>
            <a:t>INICIO</a:t>
          </a:r>
        </a:p>
      </xdr:txBody>
    </xdr:sp>
    <xdr:clientData/>
  </xdr:twoCellAnchor>
  <xdr:twoCellAnchor>
    <xdr:from>
      <xdr:col>4</xdr:col>
      <xdr:colOff>5800725</xdr:colOff>
      <xdr:row>6</xdr:row>
      <xdr:rowOff>9525</xdr:rowOff>
    </xdr:from>
    <xdr:to>
      <xdr:col>4</xdr:col>
      <xdr:colOff>7103006</xdr:colOff>
      <xdr:row>7</xdr:row>
      <xdr:rowOff>133350</xdr:rowOff>
    </xdr:to>
    <xdr:sp macro="" textlink="">
      <xdr:nvSpPr>
        <xdr:cNvPr id="8" name="Rectángulo 7">
          <a:hlinkClick xmlns:r="http://schemas.openxmlformats.org/officeDocument/2006/relationships" r:id="rId1"/>
          <a:extLst>
            <a:ext uri="{FF2B5EF4-FFF2-40B4-BE49-F238E27FC236}">
              <a16:creationId xmlns:a16="http://schemas.microsoft.com/office/drawing/2014/main" id="{00000000-0008-0000-0000-000008000000}"/>
            </a:ext>
          </a:extLst>
        </xdr:cNvPr>
        <xdr:cNvSpPr/>
      </xdr:nvSpPr>
      <xdr:spPr>
        <a:xfrm>
          <a:off x="7839075" y="1152525"/>
          <a:ext cx="1302281" cy="314325"/>
        </a:xfrm>
        <a:prstGeom prst="rect">
          <a:avLst/>
        </a:prstGeom>
        <a:gradFill rotWithShape="1">
          <a:gsLst>
            <a:gs pos="0">
              <a:srgbClr val="5B9BD5">
                <a:satMod val="103000"/>
                <a:lumMod val="102000"/>
                <a:tint val="94000"/>
              </a:srgbClr>
            </a:gs>
            <a:gs pos="50000">
              <a:srgbClr val="5B9BD5">
                <a:satMod val="110000"/>
                <a:lumMod val="100000"/>
                <a:shade val="100000"/>
              </a:srgbClr>
            </a:gs>
            <a:gs pos="100000">
              <a:srgbClr val="5B9BD5">
                <a:lumMod val="99000"/>
                <a:satMod val="120000"/>
                <a:shade val="78000"/>
              </a:srgbClr>
            </a:gs>
          </a:gsLst>
          <a:lin ang="5400000" scaled="0"/>
        </a:gradFill>
        <a:ln w="6350" cap="flat" cmpd="sng" algn="ctr">
          <a:noFill/>
          <a:prstDash val="solid"/>
          <a:miter lim="800000"/>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sysClr val="window" lastClr="FFFFFF"/>
              </a:solidFill>
              <a:effectLst/>
              <a:uLnTx/>
              <a:uFillTx/>
              <a:latin typeface="Calibri" panose="020F0502020204030204"/>
            </a:rPr>
            <a:t>INICIO</a:t>
          </a:r>
        </a:p>
      </xdr:txBody>
    </xdr:sp>
    <xdr:clientData/>
  </xdr:twoCellAnchor>
  <xdr:twoCellAnchor editAs="oneCell">
    <xdr:from>
      <xdr:col>0</xdr:col>
      <xdr:colOff>613833</xdr:colOff>
      <xdr:row>0</xdr:row>
      <xdr:rowOff>42333</xdr:rowOff>
    </xdr:from>
    <xdr:to>
      <xdr:col>2</xdr:col>
      <xdr:colOff>687916</xdr:colOff>
      <xdr:row>4</xdr:row>
      <xdr:rowOff>127000</xdr:rowOff>
    </xdr:to>
    <xdr:pic>
      <xdr:nvPicPr>
        <xdr:cNvPr id="6" name="Imagen 5">
          <a:extLst>
            <a:ext uri="{FF2B5EF4-FFF2-40B4-BE49-F238E27FC236}">
              <a16:creationId xmlns:a16="http://schemas.microsoft.com/office/drawing/2014/main" id="{2053A120-43E0-47DE-9F12-AFC14CC9E6E7}"/>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00" t="2958" r="39748" b="86902"/>
        <a:stretch/>
      </xdr:blipFill>
      <xdr:spPr bwMode="auto">
        <a:xfrm>
          <a:off x="613833" y="42333"/>
          <a:ext cx="1746250" cy="899584"/>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1828800</xdr:colOff>
          <xdr:row>22</xdr:row>
          <xdr:rowOff>0</xdr:rowOff>
        </xdr:from>
        <xdr:to>
          <xdr:col>2</xdr:col>
          <xdr:colOff>2019300</xdr:colOff>
          <xdr:row>23</xdr:row>
          <xdr:rowOff>25400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9050">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1828800</xdr:colOff>
          <xdr:row>22</xdr:row>
          <xdr:rowOff>0</xdr:rowOff>
        </xdr:from>
        <xdr:to>
          <xdr:col>2</xdr:col>
          <xdr:colOff>2019300</xdr:colOff>
          <xdr:row>23</xdr:row>
          <xdr:rowOff>25400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9050">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1828800</xdr:colOff>
          <xdr:row>22</xdr:row>
          <xdr:rowOff>0</xdr:rowOff>
        </xdr:from>
        <xdr:to>
          <xdr:col>2</xdr:col>
          <xdr:colOff>2019300</xdr:colOff>
          <xdr:row>23</xdr:row>
          <xdr:rowOff>25400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9050">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1828800</xdr:colOff>
          <xdr:row>22</xdr:row>
          <xdr:rowOff>0</xdr:rowOff>
        </xdr:from>
        <xdr:to>
          <xdr:col>2</xdr:col>
          <xdr:colOff>2019300</xdr:colOff>
          <xdr:row>23</xdr:row>
          <xdr:rowOff>25400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9050">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1828800</xdr:colOff>
          <xdr:row>22</xdr:row>
          <xdr:rowOff>0</xdr:rowOff>
        </xdr:from>
        <xdr:to>
          <xdr:col>2</xdr:col>
          <xdr:colOff>2019300</xdr:colOff>
          <xdr:row>23</xdr:row>
          <xdr:rowOff>25400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9050">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1828800</xdr:colOff>
          <xdr:row>22</xdr:row>
          <xdr:rowOff>0</xdr:rowOff>
        </xdr:from>
        <xdr:to>
          <xdr:col>2</xdr:col>
          <xdr:colOff>2019300</xdr:colOff>
          <xdr:row>23</xdr:row>
          <xdr:rowOff>25400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9050">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2641600</xdr:colOff>
          <xdr:row>22</xdr:row>
          <xdr:rowOff>0</xdr:rowOff>
        </xdr:from>
        <xdr:to>
          <xdr:col>7</xdr:col>
          <xdr:colOff>165100</xdr:colOff>
          <xdr:row>23</xdr:row>
          <xdr:rowOff>25400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9050">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2641600</xdr:colOff>
          <xdr:row>22</xdr:row>
          <xdr:rowOff>0</xdr:rowOff>
        </xdr:from>
        <xdr:to>
          <xdr:col>7</xdr:col>
          <xdr:colOff>165100</xdr:colOff>
          <xdr:row>23</xdr:row>
          <xdr:rowOff>25400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9050">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2641600</xdr:colOff>
          <xdr:row>22</xdr:row>
          <xdr:rowOff>0</xdr:rowOff>
        </xdr:from>
        <xdr:to>
          <xdr:col>7</xdr:col>
          <xdr:colOff>165100</xdr:colOff>
          <xdr:row>23</xdr:row>
          <xdr:rowOff>25400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9050">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2641600</xdr:colOff>
          <xdr:row>22</xdr:row>
          <xdr:rowOff>0</xdr:rowOff>
        </xdr:from>
        <xdr:to>
          <xdr:col>7</xdr:col>
          <xdr:colOff>165100</xdr:colOff>
          <xdr:row>23</xdr:row>
          <xdr:rowOff>25400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9050">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2641600</xdr:colOff>
          <xdr:row>22</xdr:row>
          <xdr:rowOff>0</xdr:rowOff>
        </xdr:from>
        <xdr:to>
          <xdr:col>7</xdr:col>
          <xdr:colOff>165100</xdr:colOff>
          <xdr:row>23</xdr:row>
          <xdr:rowOff>25400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9050">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2641600</xdr:colOff>
          <xdr:row>22</xdr:row>
          <xdr:rowOff>0</xdr:rowOff>
        </xdr:from>
        <xdr:to>
          <xdr:col>7</xdr:col>
          <xdr:colOff>165100</xdr:colOff>
          <xdr:row>23</xdr:row>
          <xdr:rowOff>25400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9050">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2641600</xdr:colOff>
          <xdr:row>22</xdr:row>
          <xdr:rowOff>0</xdr:rowOff>
        </xdr:from>
        <xdr:to>
          <xdr:col>7</xdr:col>
          <xdr:colOff>165100</xdr:colOff>
          <xdr:row>23</xdr:row>
          <xdr:rowOff>25400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9050">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2641600</xdr:colOff>
          <xdr:row>22</xdr:row>
          <xdr:rowOff>0</xdr:rowOff>
        </xdr:from>
        <xdr:to>
          <xdr:col>7</xdr:col>
          <xdr:colOff>165100</xdr:colOff>
          <xdr:row>23</xdr:row>
          <xdr:rowOff>25400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9050">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2641600</xdr:colOff>
          <xdr:row>22</xdr:row>
          <xdr:rowOff>0</xdr:rowOff>
        </xdr:from>
        <xdr:to>
          <xdr:col>7</xdr:col>
          <xdr:colOff>165100</xdr:colOff>
          <xdr:row>23</xdr:row>
          <xdr:rowOff>25400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9050">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2641600</xdr:colOff>
          <xdr:row>22</xdr:row>
          <xdr:rowOff>0</xdr:rowOff>
        </xdr:from>
        <xdr:to>
          <xdr:col>7</xdr:col>
          <xdr:colOff>165100</xdr:colOff>
          <xdr:row>23</xdr:row>
          <xdr:rowOff>25400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9050">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2641600</xdr:colOff>
          <xdr:row>22</xdr:row>
          <xdr:rowOff>0</xdr:rowOff>
        </xdr:from>
        <xdr:to>
          <xdr:col>7</xdr:col>
          <xdr:colOff>165100</xdr:colOff>
          <xdr:row>23</xdr:row>
          <xdr:rowOff>25400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9050">
                  <a:solidFill>
                    <a:srgbClr val="000000"/>
                  </a:solidFill>
                  <a:miter lim="800000"/>
                  <a:headEnd/>
                  <a:tailEnd/>
                </a14:hiddenLine>
              </a:ext>
            </a:extLst>
          </xdr:spPr>
        </xdr:sp>
        <xdr:clientData/>
      </xdr:twoCellAnchor>
    </mc:Choice>
    <mc:Fallback/>
  </mc:AlternateContent>
  <xdr:twoCellAnchor>
    <xdr:from>
      <xdr:col>4</xdr:col>
      <xdr:colOff>1171576</xdr:colOff>
      <xdr:row>26</xdr:row>
      <xdr:rowOff>161925</xdr:rowOff>
    </xdr:from>
    <xdr:to>
      <xdr:col>5</xdr:col>
      <xdr:colOff>104776</xdr:colOff>
      <xdr:row>26</xdr:row>
      <xdr:rowOff>438150</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a:off x="5657851" y="11534775"/>
          <a:ext cx="1371600" cy="276225"/>
        </a:xfrm>
        <a:prstGeom prst="rect">
          <a:avLst/>
        </a:prstGeom>
        <a:scene3d>
          <a:camera prst="orthographicFront"/>
          <a:lightRig rig="threePt" dir="t"/>
        </a:scene3d>
        <a:sp3d>
          <a:bevelT/>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s-CO" sz="1400" b="0" cap="none" spc="0">
              <a:ln w="0"/>
              <a:solidFill>
                <a:schemeClr val="tx1"/>
              </a:solidFill>
              <a:effectLst>
                <a:outerShdw blurRad="38100" dist="19050" dir="2700000" algn="tl" rotWithShape="0">
                  <a:schemeClr val="dk1">
                    <a:alpha val="40000"/>
                  </a:schemeClr>
                </a:outerShdw>
              </a:effectLst>
            </a:rPr>
            <a:t>FORMULAR</a:t>
          </a:r>
        </a:p>
      </xdr:txBody>
    </xdr:sp>
    <xdr:clientData/>
  </xdr:twoCellAnchor>
  <xdr:twoCellAnchor editAs="oneCell">
    <xdr:from>
      <xdr:col>2</xdr:col>
      <xdr:colOff>210345</xdr:colOff>
      <xdr:row>1</xdr:row>
      <xdr:rowOff>71436</xdr:rowOff>
    </xdr:from>
    <xdr:to>
      <xdr:col>3</xdr:col>
      <xdr:colOff>726282</xdr:colOff>
      <xdr:row>6</xdr:row>
      <xdr:rowOff>190499</xdr:rowOff>
    </xdr:to>
    <xdr:pic>
      <xdr:nvPicPr>
        <xdr:cNvPr id="28" name="Imagen 27">
          <a:extLst>
            <a:ext uri="{FF2B5EF4-FFF2-40B4-BE49-F238E27FC236}">
              <a16:creationId xmlns:a16="http://schemas.microsoft.com/office/drawing/2014/main" id="{222A405C-F073-49E6-A60F-77E5B4CDB80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00" t="2958" r="39748" b="86902"/>
        <a:stretch/>
      </xdr:blipFill>
      <xdr:spPr bwMode="auto">
        <a:xfrm>
          <a:off x="865189" y="273842"/>
          <a:ext cx="2575718" cy="1357313"/>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530679</xdr:colOff>
      <xdr:row>0</xdr:row>
      <xdr:rowOff>0</xdr:rowOff>
    </xdr:from>
    <xdr:to>
      <xdr:col>1</xdr:col>
      <xdr:colOff>1483178</xdr:colOff>
      <xdr:row>0</xdr:row>
      <xdr:rowOff>1074963</xdr:rowOff>
    </xdr:to>
    <xdr:pic>
      <xdr:nvPicPr>
        <xdr:cNvPr id="4" name="Imagen 3">
          <a:extLst>
            <a:ext uri="{FF2B5EF4-FFF2-40B4-BE49-F238E27FC236}">
              <a16:creationId xmlns:a16="http://schemas.microsoft.com/office/drawing/2014/main" id="{BA5E51FC-4C05-4F60-9B2B-87C6D4A259FE}"/>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3644" t="4151" r="43992" b="87946"/>
        <a:stretch/>
      </xdr:blipFill>
      <xdr:spPr bwMode="auto">
        <a:xfrm>
          <a:off x="530679" y="0"/>
          <a:ext cx="1510392" cy="108857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2</xdr:col>
      <xdr:colOff>304800</xdr:colOff>
      <xdr:row>2</xdr:row>
      <xdr:rowOff>114300</xdr:rowOff>
    </xdr:to>
    <xdr:sp macro="" textlink="">
      <xdr:nvSpPr>
        <xdr:cNvPr id="2" name="AutoShape 2" descr="Inicio Colciencias">
          <a:extLst>
            <a:ext uri="{FF2B5EF4-FFF2-40B4-BE49-F238E27FC236}">
              <a16:creationId xmlns:a16="http://schemas.microsoft.com/office/drawing/2014/main" id="{00000000-0008-0000-0600-000002000000}"/>
            </a:ext>
          </a:extLst>
        </xdr:cNvPr>
        <xdr:cNvSpPr>
          <a:spLocks noChangeAspect="1" noChangeArrowheads="1"/>
        </xdr:cNvSpPr>
      </xdr:nvSpPr>
      <xdr:spPr bwMode="auto">
        <a:xfrm>
          <a:off x="9029700" y="23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xdr:row>
      <xdr:rowOff>0</xdr:rowOff>
    </xdr:from>
    <xdr:to>
      <xdr:col>2</xdr:col>
      <xdr:colOff>304800</xdr:colOff>
      <xdr:row>3</xdr:row>
      <xdr:rowOff>304800</xdr:rowOff>
    </xdr:to>
    <xdr:sp macro="" textlink="">
      <xdr:nvSpPr>
        <xdr:cNvPr id="3" name="AutoShape 3" descr="Inicio Colciencias">
          <a:extLst>
            <a:ext uri="{FF2B5EF4-FFF2-40B4-BE49-F238E27FC236}">
              <a16:creationId xmlns:a16="http://schemas.microsoft.com/office/drawing/2014/main" id="{00000000-0008-0000-0600-000003000000}"/>
            </a:ext>
          </a:extLst>
        </xdr:cNvPr>
        <xdr:cNvSpPr>
          <a:spLocks noChangeAspect="1" noChangeArrowheads="1"/>
        </xdr:cNvSpPr>
      </xdr:nvSpPr>
      <xdr:spPr bwMode="auto">
        <a:xfrm>
          <a:off x="9029700" y="138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J69"/>
  <sheetViews>
    <sheetView showGridLines="0" topLeftCell="A14" zoomScale="90" zoomScaleNormal="90" workbookViewId="0">
      <selection activeCell="E24" sqref="E24"/>
    </sheetView>
  </sheetViews>
  <sheetFormatPr baseColWidth="10" defaultColWidth="11.5" defaultRowHeight="15" x14ac:dyDescent="0.2"/>
  <cols>
    <col min="1" max="3" width="12.5" style="71" customWidth="1"/>
    <col min="4" max="4" width="12.5" style="73" customWidth="1"/>
    <col min="5" max="5" width="106.5" style="72" customWidth="1"/>
    <col min="6" max="16384" width="11.5" style="71"/>
  </cols>
  <sheetData>
    <row r="1" spans="1:10" ht="16" x14ac:dyDescent="0.2">
      <c r="A1" s="321"/>
      <c r="B1" s="322"/>
      <c r="C1" s="322"/>
      <c r="D1" s="323"/>
      <c r="E1" s="330" t="s">
        <v>0</v>
      </c>
      <c r="F1" s="331"/>
      <c r="G1" s="331"/>
      <c r="H1" s="331"/>
      <c r="I1" s="332" t="s">
        <v>65</v>
      </c>
      <c r="J1" s="333"/>
    </row>
    <row r="2" spans="1:10" ht="16" x14ac:dyDescent="0.2">
      <c r="A2" s="324"/>
      <c r="B2" s="325"/>
      <c r="C2" s="325"/>
      <c r="D2" s="326"/>
      <c r="E2" s="334" t="s">
        <v>1</v>
      </c>
      <c r="F2" s="335"/>
      <c r="G2" s="335"/>
      <c r="H2" s="335"/>
      <c r="I2" s="336" t="s">
        <v>2</v>
      </c>
      <c r="J2" s="337"/>
    </row>
    <row r="3" spans="1:10" ht="17" thickBot="1" x14ac:dyDescent="0.25">
      <c r="A3" s="324"/>
      <c r="B3" s="325"/>
      <c r="C3" s="325"/>
      <c r="D3" s="326"/>
      <c r="E3" s="338"/>
      <c r="F3" s="339"/>
      <c r="G3" s="339"/>
      <c r="H3" s="339"/>
      <c r="I3" s="340" t="s">
        <v>3</v>
      </c>
      <c r="J3" s="341"/>
    </row>
    <row r="4" spans="1:10" ht="16" x14ac:dyDescent="0.2">
      <c r="A4" s="324"/>
      <c r="B4" s="325"/>
      <c r="C4" s="325"/>
      <c r="D4" s="326"/>
      <c r="E4" s="330" t="s">
        <v>4</v>
      </c>
      <c r="F4" s="331"/>
      <c r="G4" s="331"/>
      <c r="H4" s="331"/>
      <c r="I4" s="342"/>
      <c r="J4" s="343"/>
    </row>
    <row r="5" spans="1:10" ht="16" x14ac:dyDescent="0.2">
      <c r="A5" s="324"/>
      <c r="B5" s="325"/>
      <c r="C5" s="325"/>
      <c r="D5" s="326"/>
      <c r="E5" s="334" t="s">
        <v>5</v>
      </c>
      <c r="F5" s="335"/>
      <c r="G5" s="335"/>
      <c r="H5" s="335"/>
      <c r="I5" s="336" t="s">
        <v>6</v>
      </c>
      <c r="J5" s="337"/>
    </row>
    <row r="6" spans="1:10" ht="17" thickBot="1" x14ac:dyDescent="0.25">
      <c r="A6" s="327"/>
      <c r="B6" s="328"/>
      <c r="C6" s="328"/>
      <c r="D6" s="329"/>
      <c r="E6" s="338"/>
      <c r="F6" s="339"/>
      <c r="G6" s="339"/>
      <c r="H6" s="339"/>
      <c r="I6" s="344">
        <v>45251</v>
      </c>
      <c r="J6" s="345"/>
    </row>
    <row r="9" spans="1:10" ht="15" customHeight="1" x14ac:dyDescent="0.2">
      <c r="D9" s="319" t="s">
        <v>7</v>
      </c>
      <c r="E9" s="319"/>
    </row>
    <row r="10" spans="1:10" x14ac:dyDescent="0.2">
      <c r="D10" s="319"/>
      <c r="E10" s="319"/>
    </row>
    <row r="11" spans="1:10" x14ac:dyDescent="0.2">
      <c r="D11" s="319"/>
      <c r="E11" s="319"/>
    </row>
    <row r="12" spans="1:10" x14ac:dyDescent="0.2">
      <c r="D12" s="319"/>
      <c r="E12" s="319"/>
    </row>
    <row r="13" spans="1:10" ht="28.5" customHeight="1" x14ac:dyDescent="0.2">
      <c r="D13" s="319"/>
      <c r="E13" s="319"/>
    </row>
    <row r="14" spans="1:10" ht="54" customHeight="1" x14ac:dyDescent="0.2">
      <c r="D14" s="319"/>
      <c r="E14" s="319"/>
    </row>
    <row r="15" spans="1:10" x14ac:dyDescent="0.2">
      <c r="D15" s="75"/>
      <c r="E15" s="74"/>
    </row>
    <row r="16" spans="1:10" ht="18.75" customHeight="1" x14ac:dyDescent="0.25">
      <c r="D16" s="320" t="s">
        <v>8</v>
      </c>
      <c r="E16" s="320"/>
    </row>
    <row r="17" spans="4:5" ht="18.75" customHeight="1" x14ac:dyDescent="0.2">
      <c r="D17" s="76"/>
      <c r="E17" s="79" t="s">
        <v>9</v>
      </c>
    </row>
    <row r="18" spans="4:5" ht="18.75" customHeight="1" x14ac:dyDescent="0.2">
      <c r="D18" s="80">
        <v>1</v>
      </c>
      <c r="E18" s="81" t="s">
        <v>10</v>
      </c>
    </row>
    <row r="19" spans="4:5" ht="16" x14ac:dyDescent="0.2">
      <c r="D19" s="80">
        <v>2</v>
      </c>
      <c r="E19" s="81" t="s">
        <v>11</v>
      </c>
    </row>
    <row r="20" spans="4:5" ht="16" x14ac:dyDescent="0.2">
      <c r="D20" s="80">
        <v>3</v>
      </c>
      <c r="E20" s="81" t="s">
        <v>12</v>
      </c>
    </row>
    <row r="21" spans="4:5" ht="16" x14ac:dyDescent="0.2">
      <c r="D21" s="80" t="s">
        <v>13</v>
      </c>
      <c r="E21" s="81" t="s">
        <v>14</v>
      </c>
    </row>
    <row r="22" spans="4:5" ht="16" x14ac:dyDescent="0.2">
      <c r="D22" s="80" t="s">
        <v>15</v>
      </c>
      <c r="E22" s="81" t="s">
        <v>16</v>
      </c>
    </row>
    <row r="23" spans="4:5" ht="32" x14ac:dyDescent="0.2">
      <c r="D23" s="80">
        <v>4</v>
      </c>
      <c r="E23" s="81" t="s">
        <v>499</v>
      </c>
    </row>
    <row r="24" spans="4:5" ht="23.25" customHeight="1" x14ac:dyDescent="0.2">
      <c r="D24" s="80" t="s">
        <v>17</v>
      </c>
      <c r="E24" s="81" t="s">
        <v>18</v>
      </c>
    </row>
    <row r="25" spans="4:5" ht="23.25" customHeight="1" x14ac:dyDescent="0.2">
      <c r="D25" s="80" t="s">
        <v>19</v>
      </c>
      <c r="E25" s="81" t="s">
        <v>20</v>
      </c>
    </row>
    <row r="26" spans="4:5" ht="48.75" customHeight="1" x14ac:dyDescent="0.2">
      <c r="D26" s="80" t="s">
        <v>21</v>
      </c>
      <c r="E26" s="81" t="s">
        <v>22</v>
      </c>
    </row>
    <row r="27" spans="4:5" ht="32" x14ac:dyDescent="0.2">
      <c r="D27" s="80">
        <f>+D23+1</f>
        <v>5</v>
      </c>
      <c r="E27" s="81" t="s">
        <v>23</v>
      </c>
    </row>
    <row r="28" spans="4:5" ht="16" x14ac:dyDescent="0.2">
      <c r="D28" s="82" t="s">
        <v>24</v>
      </c>
      <c r="E28" s="83" t="s">
        <v>25</v>
      </c>
    </row>
    <row r="29" spans="4:5" ht="16" x14ac:dyDescent="0.2">
      <c r="D29" s="82" t="s">
        <v>26</v>
      </c>
      <c r="E29" s="83" t="s">
        <v>27</v>
      </c>
    </row>
    <row r="30" spans="4:5" ht="16" x14ac:dyDescent="0.2">
      <c r="D30" s="82" t="s">
        <v>28</v>
      </c>
      <c r="E30" s="83" t="s">
        <v>29</v>
      </c>
    </row>
    <row r="31" spans="4:5" ht="16" x14ac:dyDescent="0.2">
      <c r="D31" s="80">
        <f>+D27+1</f>
        <v>6</v>
      </c>
      <c r="E31" s="81" t="s">
        <v>30</v>
      </c>
    </row>
    <row r="32" spans="4:5" x14ac:dyDescent="0.2">
      <c r="D32" s="71"/>
      <c r="E32" s="71"/>
    </row>
    <row r="33" spans="4:5" ht="17" x14ac:dyDescent="0.2">
      <c r="D33" s="75"/>
      <c r="E33" s="79" t="s">
        <v>31</v>
      </c>
    </row>
    <row r="34" spans="4:5" ht="34" x14ac:dyDescent="0.2">
      <c r="D34" s="84" t="s">
        <v>32</v>
      </c>
      <c r="E34" s="85" t="s">
        <v>33</v>
      </c>
    </row>
    <row r="35" spans="4:5" ht="17" x14ac:dyDescent="0.2">
      <c r="D35" s="84">
        <v>7.1</v>
      </c>
      <c r="E35" s="85" t="s">
        <v>498</v>
      </c>
    </row>
    <row r="36" spans="4:5" ht="17" x14ac:dyDescent="0.2">
      <c r="D36" s="84">
        <v>7.2</v>
      </c>
      <c r="E36" s="85" t="s">
        <v>448</v>
      </c>
    </row>
    <row r="37" spans="4:5" ht="17" x14ac:dyDescent="0.2">
      <c r="D37" s="84">
        <v>7.3</v>
      </c>
      <c r="E37" s="85" t="s">
        <v>447</v>
      </c>
    </row>
    <row r="38" spans="4:5" ht="17" x14ac:dyDescent="0.2">
      <c r="D38" s="84">
        <v>7.4</v>
      </c>
      <c r="E38" s="85" t="s">
        <v>446</v>
      </c>
    </row>
    <row r="39" spans="4:5" ht="17" x14ac:dyDescent="0.2">
      <c r="D39" s="84">
        <v>7.5</v>
      </c>
      <c r="E39" s="85" t="s">
        <v>445</v>
      </c>
    </row>
    <row r="40" spans="4:5" ht="17" x14ac:dyDescent="0.2">
      <c r="D40" s="84">
        <v>7.6</v>
      </c>
      <c r="E40" s="85" t="s">
        <v>392</v>
      </c>
    </row>
    <row r="41" spans="4:5" ht="17" x14ac:dyDescent="0.2">
      <c r="D41" s="84">
        <v>7.7</v>
      </c>
      <c r="E41" s="85" t="s">
        <v>391</v>
      </c>
    </row>
    <row r="42" spans="4:5" ht="16" x14ac:dyDescent="0.2">
      <c r="D42" s="84">
        <v>7.8</v>
      </c>
      <c r="E42" s="81" t="s">
        <v>34</v>
      </c>
    </row>
    <row r="43" spans="4:5" ht="96" x14ac:dyDescent="0.2">
      <c r="D43" s="148" t="s">
        <v>38</v>
      </c>
      <c r="E43" s="81" t="s">
        <v>435</v>
      </c>
    </row>
    <row r="44" spans="4:5" ht="16" x14ac:dyDescent="0.2">
      <c r="D44" s="148" t="s">
        <v>40</v>
      </c>
      <c r="E44" s="87" t="s">
        <v>35</v>
      </c>
    </row>
    <row r="45" spans="4:5" ht="32" x14ac:dyDescent="0.2">
      <c r="D45" s="84">
        <v>7.11</v>
      </c>
      <c r="E45" s="87" t="s">
        <v>36</v>
      </c>
    </row>
    <row r="46" spans="4:5" ht="32" x14ac:dyDescent="0.2">
      <c r="D46" s="84">
        <v>7.12</v>
      </c>
      <c r="E46" s="87" t="s">
        <v>37</v>
      </c>
    </row>
    <row r="47" spans="4:5" ht="16" x14ac:dyDescent="0.2">
      <c r="D47" s="84">
        <v>7.13</v>
      </c>
      <c r="E47" s="87" t="s">
        <v>39</v>
      </c>
    </row>
    <row r="48" spans="4:5" ht="32" x14ac:dyDescent="0.2">
      <c r="D48" s="84">
        <v>7.14</v>
      </c>
      <c r="E48" s="87" t="s">
        <v>41</v>
      </c>
    </row>
    <row r="49" spans="4:5" ht="16" x14ac:dyDescent="0.2">
      <c r="D49" s="84">
        <v>7.15</v>
      </c>
      <c r="E49" s="87" t="s">
        <v>42</v>
      </c>
    </row>
    <row r="50" spans="4:5" ht="16" x14ac:dyDescent="0.2">
      <c r="D50" s="84">
        <v>7.16</v>
      </c>
      <c r="E50" s="87" t="s">
        <v>43</v>
      </c>
    </row>
    <row r="51" spans="4:5" ht="16" x14ac:dyDescent="0.2">
      <c r="D51" s="84">
        <v>7.17</v>
      </c>
      <c r="E51" s="81" t="s">
        <v>44</v>
      </c>
    </row>
    <row r="52" spans="4:5" ht="16" x14ac:dyDescent="0.2">
      <c r="D52" s="86"/>
      <c r="E52" s="88" t="s">
        <v>45</v>
      </c>
    </row>
    <row r="53" spans="4:5" ht="16" x14ac:dyDescent="0.2">
      <c r="D53" s="86" t="s">
        <v>46</v>
      </c>
      <c r="E53" s="81" t="s">
        <v>424</v>
      </c>
    </row>
    <row r="54" spans="4:5" ht="64" x14ac:dyDescent="0.2">
      <c r="D54" s="86">
        <v>8.1999999999999993</v>
      </c>
      <c r="E54" s="81" t="s">
        <v>425</v>
      </c>
    </row>
    <row r="55" spans="4:5" ht="16" x14ac:dyDescent="0.2">
      <c r="D55" s="86" t="s">
        <v>48</v>
      </c>
      <c r="E55" s="81" t="s">
        <v>47</v>
      </c>
    </row>
    <row r="56" spans="4:5" ht="16" x14ac:dyDescent="0.2">
      <c r="D56" s="86" t="s">
        <v>50</v>
      </c>
      <c r="E56" s="81" t="s">
        <v>49</v>
      </c>
    </row>
    <row r="57" spans="4:5" ht="16" x14ac:dyDescent="0.2">
      <c r="D57" s="84" t="s">
        <v>52</v>
      </c>
      <c r="E57" s="81" t="s">
        <v>51</v>
      </c>
    </row>
    <row r="58" spans="4:5" ht="160" x14ac:dyDescent="0.2">
      <c r="D58" s="84" t="s">
        <v>53</v>
      </c>
      <c r="E58" s="87" t="s">
        <v>54</v>
      </c>
    </row>
    <row r="59" spans="4:5" ht="32.25" customHeight="1" x14ac:dyDescent="0.2">
      <c r="D59" s="86" t="s">
        <v>55</v>
      </c>
      <c r="E59" s="81" t="s">
        <v>56</v>
      </c>
    </row>
    <row r="60" spans="4:5" ht="32.25" customHeight="1" x14ac:dyDescent="0.2">
      <c r="D60" s="86">
        <v>8.8000000000000007</v>
      </c>
      <c r="E60" s="81" t="s">
        <v>406</v>
      </c>
    </row>
    <row r="61" spans="4:5" ht="16" x14ac:dyDescent="0.2">
      <c r="D61" s="86">
        <v>8.9</v>
      </c>
      <c r="E61" s="81" t="s">
        <v>57</v>
      </c>
    </row>
    <row r="62" spans="4:5" ht="16" x14ac:dyDescent="0.2">
      <c r="D62" s="145" t="s">
        <v>405</v>
      </c>
      <c r="E62" s="81" t="s">
        <v>58</v>
      </c>
    </row>
    <row r="63" spans="4:5" ht="16" x14ac:dyDescent="0.2">
      <c r="D63" s="147">
        <v>8.11</v>
      </c>
      <c r="E63" s="146" t="s">
        <v>407</v>
      </c>
    </row>
    <row r="64" spans="4:5" ht="16" x14ac:dyDescent="0.2">
      <c r="D64" s="147">
        <v>8.1199999999999992</v>
      </c>
      <c r="E64" s="146" t="s">
        <v>415</v>
      </c>
    </row>
    <row r="65" spans="4:5" x14ac:dyDescent="0.2">
      <c r="D65" s="75"/>
      <c r="E65" s="74"/>
    </row>
    <row r="66" spans="4:5" x14ac:dyDescent="0.2">
      <c r="D66" s="75"/>
      <c r="E66" s="74"/>
    </row>
    <row r="67" spans="4:5" ht="32" x14ac:dyDescent="0.2">
      <c r="D67" s="75" t="s">
        <v>59</v>
      </c>
      <c r="E67" s="74" t="s">
        <v>60</v>
      </c>
    </row>
    <row r="68" spans="4:5" ht="32" x14ac:dyDescent="0.2">
      <c r="D68" s="75" t="s">
        <v>61</v>
      </c>
      <c r="E68" s="74" t="s">
        <v>62</v>
      </c>
    </row>
    <row r="69" spans="4:5" ht="16" x14ac:dyDescent="0.2">
      <c r="D69" s="75" t="s">
        <v>63</v>
      </c>
      <c r="E69" s="74" t="s">
        <v>64</v>
      </c>
    </row>
  </sheetData>
  <mergeCells count="15">
    <mergeCell ref="D9:E14"/>
    <mergeCell ref="D16:E16"/>
    <mergeCell ref="A1:D6"/>
    <mergeCell ref="E1:H1"/>
    <mergeCell ref="I1:J1"/>
    <mergeCell ref="E2:H2"/>
    <mergeCell ref="I2:J2"/>
    <mergeCell ref="E3:H3"/>
    <mergeCell ref="I3:J3"/>
    <mergeCell ref="E4:H4"/>
    <mergeCell ref="I4:J4"/>
    <mergeCell ref="E5:H5"/>
    <mergeCell ref="I5:J5"/>
    <mergeCell ref="E6:H6"/>
    <mergeCell ref="I6:J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J41"/>
  <sheetViews>
    <sheetView showGridLines="0" topLeftCell="A21" zoomScale="80" zoomScaleNormal="80" zoomScaleSheetLayoutView="100" workbookViewId="0">
      <selection activeCell="D12" sqref="D12:F12"/>
    </sheetView>
  </sheetViews>
  <sheetFormatPr baseColWidth="10" defaultColWidth="11.5" defaultRowHeight="15" x14ac:dyDescent="0.2"/>
  <cols>
    <col min="1" max="1" width="4.83203125" style="99" customWidth="1"/>
    <col min="2" max="2" width="5" style="99" customWidth="1"/>
    <col min="3" max="3" width="30.83203125" style="99" customWidth="1"/>
    <col min="4" max="4" width="26.5" style="99" customWidth="1"/>
    <col min="5" max="5" width="36.5" style="99" customWidth="1"/>
    <col min="6" max="6" width="18.5" style="99" customWidth="1"/>
    <col min="7" max="7" width="39.83203125" style="99" customWidth="1"/>
    <col min="8" max="10" width="29.5" style="99" customWidth="1"/>
    <col min="11" max="11" width="11.5" style="99"/>
    <col min="12" max="12" width="18" style="99" bestFit="1" customWidth="1"/>
    <col min="13" max="16384" width="11.5" style="99"/>
  </cols>
  <sheetData>
    <row r="1" spans="1:10" ht="16" thickBot="1" x14ac:dyDescent="0.25"/>
    <row r="2" spans="1:10" ht="32.25" customHeight="1" x14ac:dyDescent="0.2">
      <c r="A2" s="386"/>
      <c r="B2" s="387"/>
      <c r="C2" s="387"/>
      <c r="D2" s="388"/>
      <c r="E2" s="395" t="s">
        <v>0</v>
      </c>
      <c r="F2" s="396"/>
      <c r="G2" s="396"/>
      <c r="H2" s="396"/>
      <c r="I2" s="372" t="s">
        <v>65</v>
      </c>
      <c r="J2" s="373"/>
    </row>
    <row r="3" spans="1:10" ht="15.75" customHeight="1" x14ac:dyDescent="0.2">
      <c r="A3" s="389"/>
      <c r="B3" s="390"/>
      <c r="C3" s="390"/>
      <c r="D3" s="391"/>
      <c r="E3" s="376" t="s">
        <v>66</v>
      </c>
      <c r="F3" s="397"/>
      <c r="G3" s="397"/>
      <c r="H3" s="397"/>
      <c r="I3" s="374" t="s">
        <v>2</v>
      </c>
      <c r="J3" s="375"/>
    </row>
    <row r="4" spans="1:10" ht="16.5" customHeight="1" thickBot="1" x14ac:dyDescent="0.25">
      <c r="A4" s="389"/>
      <c r="B4" s="390"/>
      <c r="C4" s="390"/>
      <c r="D4" s="391"/>
      <c r="E4" s="382"/>
      <c r="F4" s="383"/>
      <c r="G4" s="383"/>
      <c r="H4" s="383"/>
      <c r="I4" s="376" t="s">
        <v>3</v>
      </c>
      <c r="J4" s="377"/>
    </row>
    <row r="5" spans="1:10" ht="16.5" customHeight="1" x14ac:dyDescent="0.2">
      <c r="A5" s="389"/>
      <c r="B5" s="390"/>
      <c r="C5" s="390"/>
      <c r="D5" s="391"/>
      <c r="E5" s="395" t="s">
        <v>4</v>
      </c>
      <c r="F5" s="396"/>
      <c r="G5" s="396"/>
      <c r="H5" s="396"/>
      <c r="I5" s="378"/>
      <c r="J5" s="379"/>
    </row>
    <row r="6" spans="1:10" ht="15.75" customHeight="1" x14ac:dyDescent="0.2">
      <c r="A6" s="389"/>
      <c r="B6" s="390"/>
      <c r="C6" s="390"/>
      <c r="D6" s="391"/>
      <c r="E6" s="376" t="s">
        <v>5</v>
      </c>
      <c r="F6" s="397"/>
      <c r="G6" s="397"/>
      <c r="H6" s="397"/>
      <c r="I6" s="380" t="s">
        <v>6</v>
      </c>
      <c r="J6" s="381"/>
    </row>
    <row r="7" spans="1:10" ht="15.75" customHeight="1" thickBot="1" x14ac:dyDescent="0.25">
      <c r="A7" s="392"/>
      <c r="B7" s="393"/>
      <c r="C7" s="393"/>
      <c r="D7" s="394"/>
      <c r="E7" s="382"/>
      <c r="F7" s="383"/>
      <c r="G7" s="383"/>
      <c r="H7" s="383"/>
      <c r="I7" s="370"/>
      <c r="J7" s="371"/>
    </row>
    <row r="8" spans="1:10" ht="29.25" customHeight="1" x14ac:dyDescent="0.2">
      <c r="A8" s="143" t="s">
        <v>67</v>
      </c>
      <c r="B8" s="144"/>
      <c r="C8" s="144"/>
      <c r="D8" s="144"/>
    </row>
    <row r="9" spans="1:10" x14ac:dyDescent="0.2">
      <c r="G9" s="100"/>
      <c r="H9" s="101"/>
    </row>
    <row r="10" spans="1:10" x14ac:dyDescent="0.2">
      <c r="B10" s="384" t="s">
        <v>68</v>
      </c>
      <c r="C10" s="384"/>
      <c r="D10" s="102">
        <v>2026</v>
      </c>
      <c r="E10" s="101"/>
      <c r="F10" s="103"/>
      <c r="G10" s="100"/>
      <c r="H10" s="101"/>
    </row>
    <row r="11" spans="1:10" ht="32.25" customHeight="1" x14ac:dyDescent="0.2">
      <c r="G11" s="385"/>
    </row>
    <row r="12" spans="1:10" ht="29.25" customHeight="1" x14ac:dyDescent="0.2">
      <c r="B12" s="362" t="s">
        <v>69</v>
      </c>
      <c r="C12" s="362"/>
      <c r="D12" s="398" t="s">
        <v>260</v>
      </c>
      <c r="E12" s="399"/>
      <c r="F12" s="400"/>
      <c r="G12" s="385"/>
    </row>
    <row r="14" spans="1:10" ht="62.25" customHeight="1" x14ac:dyDescent="0.2">
      <c r="B14" s="363" t="s">
        <v>72</v>
      </c>
      <c r="C14" s="363"/>
      <c r="D14" s="356" t="s">
        <v>476</v>
      </c>
      <c r="E14" s="357"/>
      <c r="F14" s="358"/>
      <c r="G14" s="104" t="s">
        <v>74</v>
      </c>
      <c r="H14" s="66" t="str">
        <f>INDEX(varios!W:Y,MATCH(D14,varios!W:W,0),3)</f>
        <v>C-4399-1604-10</v>
      </c>
      <c r="I14" s="104" t="s">
        <v>75</v>
      </c>
      <c r="J14" s="66">
        <f>INDEX(varios!W:X,MATCH(D14,varios!W:W,0),2)</f>
        <v>202300000000037</v>
      </c>
    </row>
    <row r="15" spans="1:10" ht="38.25" customHeight="1" x14ac:dyDescent="0.2">
      <c r="B15" s="105"/>
      <c r="C15" s="105"/>
      <c r="D15" s="356"/>
      <c r="E15" s="357"/>
      <c r="F15" s="358"/>
      <c r="G15" s="104"/>
      <c r="H15" s="66" t="e">
        <f>INDEX(varios!W:Y,MATCH(D15,varios!W:W,0),3)</f>
        <v>#N/A</v>
      </c>
      <c r="I15" s="104"/>
      <c r="J15" s="66" t="e">
        <f>INDEX(varios!W:X,MATCH(D15,varios!W:W,0),2)</f>
        <v>#N/A</v>
      </c>
    </row>
    <row r="16" spans="1:10" ht="42.75" customHeight="1" x14ac:dyDescent="0.2">
      <c r="G16" s="106"/>
    </row>
    <row r="17" spans="2:10" ht="72" customHeight="1" x14ac:dyDescent="0.2">
      <c r="B17" s="363" t="s">
        <v>496</v>
      </c>
      <c r="C17" s="363"/>
      <c r="D17" s="359" t="s">
        <v>167</v>
      </c>
      <c r="E17" s="360"/>
      <c r="F17" s="361"/>
      <c r="G17" s="107" t="s">
        <v>77</v>
      </c>
      <c r="H17" s="359" t="s">
        <v>500</v>
      </c>
      <c r="I17" s="360"/>
      <c r="J17" s="361"/>
    </row>
    <row r="18" spans="2:10" ht="34.5" customHeight="1" x14ac:dyDescent="0.2">
      <c r="B18" s="363"/>
      <c r="C18" s="363"/>
      <c r="D18" s="369"/>
      <c r="E18" s="369"/>
      <c r="F18" s="369"/>
      <c r="G18" s="106"/>
    </row>
    <row r="19" spans="2:10" ht="78" customHeight="1" x14ac:dyDescent="0.2">
      <c r="B19" s="352" t="s">
        <v>497</v>
      </c>
      <c r="C19" s="352"/>
      <c r="D19" s="364" t="s">
        <v>167</v>
      </c>
      <c r="E19" s="365"/>
      <c r="F19" s="366"/>
      <c r="G19" s="107" t="s">
        <v>78</v>
      </c>
      <c r="H19" s="349" t="s">
        <v>167</v>
      </c>
      <c r="I19" s="350"/>
      <c r="J19" s="351"/>
    </row>
    <row r="20" spans="2:10" x14ac:dyDescent="0.2">
      <c r="B20" s="363"/>
      <c r="C20" s="363"/>
      <c r="D20" s="368"/>
      <c r="E20" s="368"/>
      <c r="F20" s="368"/>
    </row>
    <row r="21" spans="2:10" ht="87" customHeight="1" x14ac:dyDescent="0.2">
      <c r="B21" s="352" t="s">
        <v>79</v>
      </c>
      <c r="C21" s="352"/>
      <c r="D21" s="348" t="s">
        <v>167</v>
      </c>
      <c r="E21" s="348"/>
      <c r="F21" s="348"/>
      <c r="G21" s="107" t="s">
        <v>386</v>
      </c>
      <c r="H21" s="349" t="s">
        <v>167</v>
      </c>
      <c r="I21" s="350"/>
      <c r="J21" s="351"/>
    </row>
    <row r="22" spans="2:10" ht="21.75" customHeight="1" x14ac:dyDescent="0.2">
      <c r="B22" s="108"/>
      <c r="C22" s="108"/>
      <c r="D22" s="101"/>
      <c r="E22" s="101"/>
      <c r="F22" s="101"/>
    </row>
    <row r="23" spans="2:10" ht="15" customHeight="1" x14ac:dyDescent="0.2"/>
    <row r="24" spans="2:10" ht="15" customHeight="1" x14ac:dyDescent="0.2"/>
    <row r="25" spans="2:10" ht="43.5" customHeight="1" x14ac:dyDescent="0.2">
      <c r="B25" s="352" t="s">
        <v>80</v>
      </c>
      <c r="C25" s="352"/>
      <c r="D25" s="353" t="s">
        <v>501</v>
      </c>
      <c r="E25" s="354"/>
      <c r="F25" s="355"/>
    </row>
    <row r="26" spans="2:10" ht="15" customHeight="1" x14ac:dyDescent="0.2">
      <c r="B26" s="109"/>
      <c r="C26" s="109"/>
    </row>
    <row r="27" spans="2:10" ht="45.75" customHeight="1" x14ac:dyDescent="0.2">
      <c r="C27" s="367" t="s">
        <v>81</v>
      </c>
      <c r="D27" s="367"/>
      <c r="E27" s="367"/>
      <c r="F27" s="367"/>
    </row>
    <row r="28" spans="2:10" ht="15" customHeight="1" x14ac:dyDescent="0.2"/>
    <row r="29" spans="2:10" ht="15" customHeight="1" x14ac:dyDescent="0.2">
      <c r="B29" s="110" t="s">
        <v>82</v>
      </c>
      <c r="C29" s="111"/>
      <c r="D29" s="112"/>
      <c r="E29" s="113" t="s">
        <v>83</v>
      </c>
      <c r="F29" s="112"/>
      <c r="G29" s="111"/>
      <c r="H29" s="113" t="s">
        <v>84</v>
      </c>
      <c r="I29" s="112"/>
    </row>
    <row r="30" spans="2:10" ht="27" customHeight="1" x14ac:dyDescent="0.2">
      <c r="B30" s="113"/>
      <c r="C30" s="111"/>
      <c r="D30" s="112"/>
      <c r="E30" s="113"/>
      <c r="F30" s="112"/>
      <c r="G30" s="111"/>
      <c r="H30" s="114"/>
      <c r="I30" s="112"/>
    </row>
    <row r="31" spans="2:10" ht="27" customHeight="1" x14ac:dyDescent="0.2">
      <c r="B31" s="113" t="s">
        <v>85</v>
      </c>
      <c r="C31" s="346"/>
      <c r="D31" s="347"/>
      <c r="E31" s="113" t="s">
        <v>85</v>
      </c>
      <c r="F31" s="346"/>
      <c r="G31" s="347"/>
      <c r="H31" s="113" t="s">
        <v>85</v>
      </c>
      <c r="I31" s="346"/>
      <c r="J31" s="347"/>
    </row>
    <row r="32" spans="2:10" ht="27" customHeight="1" x14ac:dyDescent="0.2">
      <c r="B32" s="113" t="s">
        <v>86</v>
      </c>
      <c r="C32" s="346"/>
      <c r="D32" s="347"/>
      <c r="E32" s="113" t="s">
        <v>86</v>
      </c>
      <c r="F32" s="346"/>
      <c r="G32" s="347"/>
      <c r="H32" s="113" t="s">
        <v>86</v>
      </c>
      <c r="I32" s="346"/>
      <c r="J32" s="347"/>
    </row>
    <row r="33" spans="2:10" ht="24.75" customHeight="1" x14ac:dyDescent="0.2">
      <c r="B33" s="113" t="s">
        <v>87</v>
      </c>
      <c r="C33" s="346"/>
      <c r="D33" s="347"/>
      <c r="E33" s="113" t="s">
        <v>87</v>
      </c>
      <c r="F33" s="346"/>
      <c r="G33" s="347"/>
      <c r="H33" s="113" t="s">
        <v>87</v>
      </c>
      <c r="I33" s="346"/>
      <c r="J33" s="347"/>
    </row>
    <row r="34" spans="2:10" ht="24.75" customHeight="1" x14ac:dyDescent="0.2">
      <c r="C34" s="113"/>
      <c r="D34" s="112"/>
      <c r="E34" s="112"/>
      <c r="F34" s="113"/>
      <c r="G34" s="115"/>
      <c r="H34" s="115"/>
      <c r="I34" s="113"/>
      <c r="J34" s="112"/>
    </row>
    <row r="35" spans="2:10" ht="24.75" customHeight="1" x14ac:dyDescent="0.2">
      <c r="C35" s="113"/>
      <c r="D35" s="112"/>
      <c r="E35" s="112"/>
      <c r="F35" s="113"/>
      <c r="G35" s="115"/>
      <c r="H35" s="115"/>
      <c r="I35" s="113"/>
      <c r="J35" s="112"/>
    </row>
    <row r="39" spans="2:10" x14ac:dyDescent="0.2">
      <c r="C39" s="111"/>
      <c r="D39" s="111"/>
      <c r="E39" s="111"/>
      <c r="F39" s="111"/>
      <c r="G39" s="111"/>
      <c r="H39" s="111"/>
      <c r="I39" s="111"/>
      <c r="J39" s="111"/>
    </row>
    <row r="40" spans="2:10" x14ac:dyDescent="0.2">
      <c r="C40" s="111"/>
      <c r="D40" s="111"/>
      <c r="E40" s="111"/>
      <c r="F40" s="111"/>
      <c r="G40" s="111"/>
      <c r="H40" s="111"/>
      <c r="I40" s="111"/>
      <c r="J40" s="111"/>
    </row>
    <row r="41" spans="2:10" x14ac:dyDescent="0.2">
      <c r="C41" s="111"/>
      <c r="D41" s="111"/>
      <c r="E41" s="111"/>
      <c r="F41" s="111"/>
      <c r="G41" s="111"/>
      <c r="H41" s="111"/>
      <c r="I41" s="111"/>
      <c r="J41" s="111"/>
    </row>
  </sheetData>
  <sheetProtection formatCells="0" formatColumns="0" formatRows="0" insertRows="0" deleteRows="0" selectLockedCells="1" sort="0"/>
  <mergeCells count="45">
    <mergeCell ref="E7:H7"/>
    <mergeCell ref="B10:C10"/>
    <mergeCell ref="G11:G12"/>
    <mergeCell ref="A2:D7"/>
    <mergeCell ref="E2:H2"/>
    <mergeCell ref="E3:H3"/>
    <mergeCell ref="E4:H4"/>
    <mergeCell ref="E5:H5"/>
    <mergeCell ref="E6:H6"/>
    <mergeCell ref="D12:F12"/>
    <mergeCell ref="I7:J7"/>
    <mergeCell ref="I2:J2"/>
    <mergeCell ref="I3:J3"/>
    <mergeCell ref="I4:J4"/>
    <mergeCell ref="I5:J5"/>
    <mergeCell ref="I6:J6"/>
    <mergeCell ref="H17:J17"/>
    <mergeCell ref="H19:J19"/>
    <mergeCell ref="B18:C18"/>
    <mergeCell ref="B17:C17"/>
    <mergeCell ref="D20:F20"/>
    <mergeCell ref="B20:C20"/>
    <mergeCell ref="D18:F18"/>
    <mergeCell ref="D15:F15"/>
    <mergeCell ref="D17:F17"/>
    <mergeCell ref="B12:C12"/>
    <mergeCell ref="B14:C14"/>
    <mergeCell ref="C33:D33"/>
    <mergeCell ref="F31:G31"/>
    <mergeCell ref="F32:G32"/>
    <mergeCell ref="F33:G33"/>
    <mergeCell ref="B19:C19"/>
    <mergeCell ref="D19:F19"/>
    <mergeCell ref="C27:F27"/>
    <mergeCell ref="B21:C21"/>
    <mergeCell ref="D14:F14"/>
    <mergeCell ref="I31:J31"/>
    <mergeCell ref="I32:J32"/>
    <mergeCell ref="I33:J33"/>
    <mergeCell ref="D21:F21"/>
    <mergeCell ref="H21:J21"/>
    <mergeCell ref="C31:D31"/>
    <mergeCell ref="C32:D32"/>
    <mergeCell ref="B25:C25"/>
    <mergeCell ref="D25:F25"/>
  </mergeCells>
  <conditionalFormatting sqref="C31:C33">
    <cfRule type="containsBlanks" dxfId="7" priority="5">
      <formula>LEN(TRIM(C31))=0</formula>
    </cfRule>
  </conditionalFormatting>
  <conditionalFormatting sqref="D10">
    <cfRule type="containsBlanks" dxfId="6" priority="12">
      <formula>LEN(TRIM(D10))=0</formula>
    </cfRule>
  </conditionalFormatting>
  <conditionalFormatting sqref="D12:F12">
    <cfRule type="containsBlanks" dxfId="5" priority="9">
      <formula>LEN(TRIM(D12))=0</formula>
    </cfRule>
  </conditionalFormatting>
  <conditionalFormatting sqref="D14:F15">
    <cfRule type="containsBlanks" dxfId="4" priority="7">
      <formula>LEN(TRIM(D14))=0</formula>
    </cfRule>
  </conditionalFormatting>
  <conditionalFormatting sqref="F31:F33">
    <cfRule type="containsBlanks" dxfId="3" priority="4">
      <formula>LEN(TRIM(F31))=0</formula>
    </cfRule>
  </conditionalFormatting>
  <conditionalFormatting sqref="I31:I33">
    <cfRule type="containsBlanks" dxfId="2" priority="3">
      <formula>LEN(TRIM(I31))=0</formula>
    </cfRule>
  </conditionalFormatting>
  <dataValidations count="2">
    <dataValidation type="list" allowBlank="1" showInputMessage="1" showErrorMessage="1" sqref="D12" xr:uid="{00000000-0002-0000-0100-000000000000}">
      <formula1>AREA</formula1>
    </dataValidation>
    <dataValidation type="list" allowBlank="1" showInputMessage="1" showErrorMessage="1" sqref="D14:F15" xr:uid="{9C8F0A90-9BBD-4FE2-BEDB-1B903C27427A}">
      <formula1>Proyectos</formula1>
    </dataValidation>
  </dataValidations>
  <pageMargins left="0.7" right="0.7" top="0.75" bottom="0.75" header="0.3" footer="0.3"/>
  <pageSetup scale="3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45" r:id="rId4" name="Check Box 21">
              <controlPr defaultSize="0" autoFill="0" autoLine="0" autoPict="0">
                <anchor moveWithCells="1">
                  <from>
                    <xdr:col>2</xdr:col>
                    <xdr:colOff>1828800</xdr:colOff>
                    <xdr:row>22</xdr:row>
                    <xdr:rowOff>0</xdr:rowOff>
                  </from>
                  <to>
                    <xdr:col>2</xdr:col>
                    <xdr:colOff>2019300</xdr:colOff>
                    <xdr:row>23</xdr:row>
                    <xdr:rowOff>25400</xdr:rowOff>
                  </to>
                </anchor>
              </controlPr>
            </control>
          </mc:Choice>
        </mc:AlternateContent>
        <mc:AlternateContent xmlns:mc="http://schemas.openxmlformats.org/markup-compatibility/2006">
          <mc:Choice Requires="x14">
            <control shapeId="1046" r:id="rId5" name="Check Box 22">
              <controlPr defaultSize="0" autoFill="0" autoLine="0" autoPict="0">
                <anchor moveWithCells="1">
                  <from>
                    <xdr:col>2</xdr:col>
                    <xdr:colOff>1828800</xdr:colOff>
                    <xdr:row>22</xdr:row>
                    <xdr:rowOff>0</xdr:rowOff>
                  </from>
                  <to>
                    <xdr:col>2</xdr:col>
                    <xdr:colOff>2019300</xdr:colOff>
                    <xdr:row>23</xdr:row>
                    <xdr:rowOff>25400</xdr:rowOff>
                  </to>
                </anchor>
              </controlPr>
            </control>
          </mc:Choice>
        </mc:AlternateContent>
        <mc:AlternateContent xmlns:mc="http://schemas.openxmlformats.org/markup-compatibility/2006">
          <mc:Choice Requires="x14">
            <control shapeId="1047" r:id="rId6" name="Check Box 23">
              <controlPr defaultSize="0" autoFill="0" autoLine="0" autoPict="0">
                <anchor moveWithCells="1">
                  <from>
                    <xdr:col>2</xdr:col>
                    <xdr:colOff>1828800</xdr:colOff>
                    <xdr:row>22</xdr:row>
                    <xdr:rowOff>0</xdr:rowOff>
                  </from>
                  <to>
                    <xdr:col>2</xdr:col>
                    <xdr:colOff>2019300</xdr:colOff>
                    <xdr:row>23</xdr:row>
                    <xdr:rowOff>25400</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2</xdr:col>
                    <xdr:colOff>1828800</xdr:colOff>
                    <xdr:row>22</xdr:row>
                    <xdr:rowOff>0</xdr:rowOff>
                  </from>
                  <to>
                    <xdr:col>2</xdr:col>
                    <xdr:colOff>2019300</xdr:colOff>
                    <xdr:row>23</xdr:row>
                    <xdr:rowOff>25400</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2</xdr:col>
                    <xdr:colOff>1828800</xdr:colOff>
                    <xdr:row>22</xdr:row>
                    <xdr:rowOff>0</xdr:rowOff>
                  </from>
                  <to>
                    <xdr:col>2</xdr:col>
                    <xdr:colOff>2019300</xdr:colOff>
                    <xdr:row>23</xdr:row>
                    <xdr:rowOff>25400</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2</xdr:col>
                    <xdr:colOff>1828800</xdr:colOff>
                    <xdr:row>22</xdr:row>
                    <xdr:rowOff>0</xdr:rowOff>
                  </from>
                  <to>
                    <xdr:col>2</xdr:col>
                    <xdr:colOff>2019300</xdr:colOff>
                    <xdr:row>23</xdr:row>
                    <xdr:rowOff>25400</xdr:rowOff>
                  </to>
                </anchor>
              </controlPr>
            </control>
          </mc:Choice>
        </mc:AlternateContent>
        <mc:AlternateContent xmlns:mc="http://schemas.openxmlformats.org/markup-compatibility/2006">
          <mc:Choice Requires="x14">
            <control shapeId="1064" r:id="rId10" name="Check Box 40">
              <controlPr defaultSize="0" autoFill="0" autoLine="0" autoPict="0">
                <anchor moveWithCells="1">
                  <from>
                    <xdr:col>6</xdr:col>
                    <xdr:colOff>2641600</xdr:colOff>
                    <xdr:row>22</xdr:row>
                    <xdr:rowOff>0</xdr:rowOff>
                  </from>
                  <to>
                    <xdr:col>7</xdr:col>
                    <xdr:colOff>165100</xdr:colOff>
                    <xdr:row>23</xdr:row>
                    <xdr:rowOff>25400</xdr:rowOff>
                  </to>
                </anchor>
              </controlPr>
            </control>
          </mc:Choice>
        </mc:AlternateContent>
        <mc:AlternateContent xmlns:mc="http://schemas.openxmlformats.org/markup-compatibility/2006">
          <mc:Choice Requires="x14">
            <control shapeId="1065" r:id="rId11" name="Check Box 41">
              <controlPr defaultSize="0" autoFill="0" autoLine="0" autoPict="0">
                <anchor moveWithCells="1">
                  <from>
                    <xdr:col>6</xdr:col>
                    <xdr:colOff>2641600</xdr:colOff>
                    <xdr:row>22</xdr:row>
                    <xdr:rowOff>0</xdr:rowOff>
                  </from>
                  <to>
                    <xdr:col>7</xdr:col>
                    <xdr:colOff>165100</xdr:colOff>
                    <xdr:row>23</xdr:row>
                    <xdr:rowOff>25400</xdr:rowOff>
                  </to>
                </anchor>
              </controlPr>
            </control>
          </mc:Choice>
        </mc:AlternateContent>
        <mc:AlternateContent xmlns:mc="http://schemas.openxmlformats.org/markup-compatibility/2006">
          <mc:Choice Requires="x14">
            <control shapeId="1066" r:id="rId12" name="Check Box 42">
              <controlPr defaultSize="0" autoFill="0" autoLine="0" autoPict="0">
                <anchor moveWithCells="1">
                  <from>
                    <xdr:col>6</xdr:col>
                    <xdr:colOff>2641600</xdr:colOff>
                    <xdr:row>22</xdr:row>
                    <xdr:rowOff>0</xdr:rowOff>
                  </from>
                  <to>
                    <xdr:col>7</xdr:col>
                    <xdr:colOff>165100</xdr:colOff>
                    <xdr:row>23</xdr:row>
                    <xdr:rowOff>25400</xdr:rowOff>
                  </to>
                </anchor>
              </controlPr>
            </control>
          </mc:Choice>
        </mc:AlternateContent>
        <mc:AlternateContent xmlns:mc="http://schemas.openxmlformats.org/markup-compatibility/2006">
          <mc:Choice Requires="x14">
            <control shapeId="1067" r:id="rId13" name="Check Box 43">
              <controlPr defaultSize="0" autoFill="0" autoLine="0" autoPict="0">
                <anchor moveWithCells="1">
                  <from>
                    <xdr:col>6</xdr:col>
                    <xdr:colOff>2641600</xdr:colOff>
                    <xdr:row>22</xdr:row>
                    <xdr:rowOff>0</xdr:rowOff>
                  </from>
                  <to>
                    <xdr:col>7</xdr:col>
                    <xdr:colOff>165100</xdr:colOff>
                    <xdr:row>23</xdr:row>
                    <xdr:rowOff>25400</xdr:rowOff>
                  </to>
                </anchor>
              </controlPr>
            </control>
          </mc:Choice>
        </mc:AlternateContent>
        <mc:AlternateContent xmlns:mc="http://schemas.openxmlformats.org/markup-compatibility/2006">
          <mc:Choice Requires="x14">
            <control shapeId="1068" r:id="rId14" name="Check Box 44">
              <controlPr defaultSize="0" autoFill="0" autoLine="0" autoPict="0">
                <anchor moveWithCells="1">
                  <from>
                    <xdr:col>6</xdr:col>
                    <xdr:colOff>2641600</xdr:colOff>
                    <xdr:row>22</xdr:row>
                    <xdr:rowOff>0</xdr:rowOff>
                  </from>
                  <to>
                    <xdr:col>7</xdr:col>
                    <xdr:colOff>165100</xdr:colOff>
                    <xdr:row>23</xdr:row>
                    <xdr:rowOff>25400</xdr:rowOff>
                  </to>
                </anchor>
              </controlPr>
            </control>
          </mc:Choice>
        </mc:AlternateContent>
        <mc:AlternateContent xmlns:mc="http://schemas.openxmlformats.org/markup-compatibility/2006">
          <mc:Choice Requires="x14">
            <control shapeId="1069" r:id="rId15" name="Check Box 45">
              <controlPr defaultSize="0" autoFill="0" autoLine="0" autoPict="0">
                <anchor moveWithCells="1">
                  <from>
                    <xdr:col>6</xdr:col>
                    <xdr:colOff>2641600</xdr:colOff>
                    <xdr:row>22</xdr:row>
                    <xdr:rowOff>0</xdr:rowOff>
                  </from>
                  <to>
                    <xdr:col>7</xdr:col>
                    <xdr:colOff>165100</xdr:colOff>
                    <xdr:row>23</xdr:row>
                    <xdr:rowOff>25400</xdr:rowOff>
                  </to>
                </anchor>
              </controlPr>
            </control>
          </mc:Choice>
        </mc:AlternateContent>
        <mc:AlternateContent xmlns:mc="http://schemas.openxmlformats.org/markup-compatibility/2006">
          <mc:Choice Requires="x14">
            <control shapeId="1070" r:id="rId16" name="Check Box 46">
              <controlPr defaultSize="0" autoFill="0" autoLine="0" autoPict="0">
                <anchor moveWithCells="1">
                  <from>
                    <xdr:col>6</xdr:col>
                    <xdr:colOff>2641600</xdr:colOff>
                    <xdr:row>22</xdr:row>
                    <xdr:rowOff>0</xdr:rowOff>
                  </from>
                  <to>
                    <xdr:col>7</xdr:col>
                    <xdr:colOff>165100</xdr:colOff>
                    <xdr:row>23</xdr:row>
                    <xdr:rowOff>25400</xdr:rowOff>
                  </to>
                </anchor>
              </controlPr>
            </control>
          </mc:Choice>
        </mc:AlternateContent>
        <mc:AlternateContent xmlns:mc="http://schemas.openxmlformats.org/markup-compatibility/2006">
          <mc:Choice Requires="x14">
            <control shapeId="1071" r:id="rId17" name="Check Box 47">
              <controlPr defaultSize="0" autoFill="0" autoLine="0" autoPict="0">
                <anchor moveWithCells="1">
                  <from>
                    <xdr:col>6</xdr:col>
                    <xdr:colOff>2641600</xdr:colOff>
                    <xdr:row>22</xdr:row>
                    <xdr:rowOff>0</xdr:rowOff>
                  </from>
                  <to>
                    <xdr:col>7</xdr:col>
                    <xdr:colOff>165100</xdr:colOff>
                    <xdr:row>23</xdr:row>
                    <xdr:rowOff>25400</xdr:rowOff>
                  </to>
                </anchor>
              </controlPr>
            </control>
          </mc:Choice>
        </mc:AlternateContent>
        <mc:AlternateContent xmlns:mc="http://schemas.openxmlformats.org/markup-compatibility/2006">
          <mc:Choice Requires="x14">
            <control shapeId="1072" r:id="rId18" name="Check Box 48">
              <controlPr defaultSize="0" autoFill="0" autoLine="0" autoPict="0">
                <anchor moveWithCells="1">
                  <from>
                    <xdr:col>6</xdr:col>
                    <xdr:colOff>2641600</xdr:colOff>
                    <xdr:row>22</xdr:row>
                    <xdr:rowOff>0</xdr:rowOff>
                  </from>
                  <to>
                    <xdr:col>7</xdr:col>
                    <xdr:colOff>165100</xdr:colOff>
                    <xdr:row>23</xdr:row>
                    <xdr:rowOff>25400</xdr:rowOff>
                  </to>
                </anchor>
              </controlPr>
            </control>
          </mc:Choice>
        </mc:AlternateContent>
        <mc:AlternateContent xmlns:mc="http://schemas.openxmlformats.org/markup-compatibility/2006">
          <mc:Choice Requires="x14">
            <control shapeId="1073" r:id="rId19" name="Check Box 49">
              <controlPr defaultSize="0" autoFill="0" autoLine="0" autoPict="0">
                <anchor moveWithCells="1">
                  <from>
                    <xdr:col>6</xdr:col>
                    <xdr:colOff>2641600</xdr:colOff>
                    <xdr:row>22</xdr:row>
                    <xdr:rowOff>0</xdr:rowOff>
                  </from>
                  <to>
                    <xdr:col>7</xdr:col>
                    <xdr:colOff>165100</xdr:colOff>
                    <xdr:row>23</xdr:row>
                    <xdr:rowOff>25400</xdr:rowOff>
                  </to>
                </anchor>
              </controlPr>
            </control>
          </mc:Choice>
        </mc:AlternateContent>
        <mc:AlternateContent xmlns:mc="http://schemas.openxmlformats.org/markup-compatibility/2006">
          <mc:Choice Requires="x14">
            <control shapeId="1074" r:id="rId20" name="Check Box 50">
              <controlPr defaultSize="0" autoFill="0" autoLine="0" autoPict="0">
                <anchor moveWithCells="1">
                  <from>
                    <xdr:col>6</xdr:col>
                    <xdr:colOff>2641600</xdr:colOff>
                    <xdr:row>22</xdr:row>
                    <xdr:rowOff>0</xdr:rowOff>
                  </from>
                  <to>
                    <xdr:col>7</xdr:col>
                    <xdr:colOff>165100</xdr:colOff>
                    <xdr:row>23</xdr:row>
                    <xdr:rowOff>25400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6"/>
  <dimension ref="A1:BH96"/>
  <sheetViews>
    <sheetView showGridLines="0" tabSelected="1" zoomScaleNormal="100" zoomScaleSheetLayoutView="80" workbookViewId="0">
      <selection activeCell="C1" sqref="C1"/>
    </sheetView>
  </sheetViews>
  <sheetFormatPr baseColWidth="10" defaultColWidth="11.5" defaultRowHeight="18" x14ac:dyDescent="0.2"/>
  <cols>
    <col min="1" max="1" width="8.33203125" style="97" customWidth="1"/>
    <col min="2" max="2" width="36.5" style="97" customWidth="1"/>
    <col min="3" max="3" width="36.6640625" style="97" customWidth="1"/>
    <col min="4" max="4" width="37.5" style="97" customWidth="1"/>
    <col min="5" max="5" width="53.5" style="97" customWidth="1"/>
    <col min="6" max="6" width="58" style="97" customWidth="1"/>
    <col min="7" max="7" width="25.33203125" style="163" hidden="1" customWidth="1"/>
    <col min="8" max="8" width="24.5" style="97" hidden="1" customWidth="1"/>
    <col min="9" max="9" width="45.1640625" style="97" customWidth="1"/>
    <col min="10" max="10" width="44.5" style="97" customWidth="1"/>
    <col min="11" max="11" width="80.5" style="97" customWidth="1"/>
    <col min="12" max="13" width="30.83203125" style="97" customWidth="1"/>
    <col min="14" max="14" width="24.83203125" style="97" customWidth="1"/>
    <col min="15" max="16" width="28.33203125" style="97" customWidth="1"/>
    <col min="17" max="17" width="23.1640625" style="97" bestFit="1" customWidth="1"/>
    <col min="18" max="18" width="19.33203125" style="97" bestFit="1" customWidth="1"/>
    <col min="19" max="19" width="30.33203125" style="97" customWidth="1"/>
    <col min="20" max="20" width="18.83203125" style="97" customWidth="1"/>
    <col min="21" max="21" width="34" style="97" customWidth="1"/>
    <col min="22" max="22" width="63.33203125" style="97" customWidth="1"/>
    <col min="23" max="23" width="86.1640625" style="97" customWidth="1"/>
    <col min="24" max="25" width="20.83203125" style="97" customWidth="1"/>
    <col min="26" max="26" width="26.6640625" style="97" customWidth="1"/>
    <col min="27" max="27" width="32.5" style="97" bestFit="1" customWidth="1"/>
    <col min="28" max="28" width="13" style="97" bestFit="1" customWidth="1"/>
    <col min="29" max="29" width="13.5" style="97" bestFit="1" customWidth="1"/>
    <col min="30" max="30" width="14.1640625" style="97" bestFit="1" customWidth="1"/>
    <col min="31" max="31" width="14.33203125" style="97" bestFit="1" customWidth="1"/>
    <col min="32" max="36" width="19.6640625" style="97" customWidth="1"/>
    <col min="37" max="37" width="11.5" style="97"/>
    <col min="38" max="38" width="25.6640625" style="97" customWidth="1"/>
    <col min="39" max="39" width="13.33203125" style="97" customWidth="1"/>
    <col min="40" max="40" width="11.5" style="97"/>
    <col min="41" max="41" width="16.83203125" style="97" customWidth="1"/>
    <col min="42" max="42" width="11.5" style="97"/>
    <col min="43" max="43" width="13.5" style="97" customWidth="1"/>
    <col min="44" max="44" width="20.83203125" style="97" customWidth="1"/>
    <col min="45" max="45" width="11.5" style="97"/>
    <col min="46" max="46" width="14.33203125" style="97" customWidth="1"/>
    <col min="47" max="47" width="16.33203125" style="97" customWidth="1"/>
    <col min="48" max="48" width="16" style="97" customWidth="1"/>
    <col min="49" max="49" width="14.1640625" style="97" customWidth="1"/>
    <col min="50" max="16384" width="11.5" style="97"/>
  </cols>
  <sheetData>
    <row r="1" spans="1:60" ht="95" x14ac:dyDescent="0.2">
      <c r="A1" s="279"/>
      <c r="B1" s="280"/>
      <c r="C1" s="164" t="s">
        <v>991</v>
      </c>
      <c r="D1" s="285" t="s">
        <v>66</v>
      </c>
      <c r="E1" s="286"/>
      <c r="F1" s="286"/>
      <c r="G1" s="286"/>
      <c r="H1" s="286"/>
      <c r="I1" s="286"/>
      <c r="J1" s="286"/>
      <c r="K1" s="286"/>
      <c r="L1" s="286"/>
      <c r="M1" s="286"/>
      <c r="N1" s="286"/>
      <c r="O1" s="286"/>
      <c r="P1" s="286"/>
      <c r="Q1" s="286"/>
      <c r="R1" s="286"/>
      <c r="S1" s="286"/>
      <c r="T1" s="286"/>
      <c r="U1" s="286"/>
      <c r="V1" s="286"/>
      <c r="W1" s="286"/>
      <c r="X1" s="286"/>
      <c r="Y1" s="291" t="s">
        <v>388</v>
      </c>
      <c r="Z1" s="165"/>
      <c r="AA1" s="271">
        <v>4</v>
      </c>
      <c r="AB1" s="272"/>
    </row>
    <row r="2" spans="1:60" x14ac:dyDescent="0.2">
      <c r="A2" s="281"/>
      <c r="B2" s="282"/>
      <c r="C2" s="166"/>
      <c r="D2" s="287"/>
      <c r="E2" s="288"/>
      <c r="F2" s="288"/>
      <c r="G2" s="288"/>
      <c r="H2" s="288"/>
      <c r="I2" s="288"/>
      <c r="J2" s="288"/>
      <c r="K2" s="288"/>
      <c r="L2" s="288"/>
      <c r="M2" s="288"/>
      <c r="N2" s="288"/>
      <c r="O2" s="288"/>
      <c r="P2" s="288"/>
      <c r="Q2" s="288"/>
      <c r="R2" s="288"/>
      <c r="S2" s="288"/>
      <c r="T2" s="288"/>
      <c r="U2" s="288"/>
      <c r="V2" s="288"/>
      <c r="W2" s="288"/>
      <c r="X2" s="288"/>
      <c r="Y2" s="292"/>
      <c r="Z2" s="167"/>
      <c r="AA2" s="273"/>
      <c r="AB2" s="274"/>
    </row>
    <row r="3" spans="1:60" ht="19" thickBot="1" x14ac:dyDescent="0.25">
      <c r="A3" s="281"/>
      <c r="B3" s="282"/>
      <c r="C3" s="168"/>
      <c r="D3" s="289"/>
      <c r="E3" s="290"/>
      <c r="F3" s="290"/>
      <c r="G3" s="290"/>
      <c r="H3" s="290"/>
      <c r="I3" s="290"/>
      <c r="J3" s="290"/>
      <c r="K3" s="290"/>
      <c r="L3" s="290"/>
      <c r="M3" s="290"/>
      <c r="N3" s="290"/>
      <c r="O3" s="290"/>
      <c r="P3" s="290"/>
      <c r="Q3" s="290"/>
      <c r="R3" s="290"/>
      <c r="S3" s="290"/>
      <c r="T3" s="290"/>
      <c r="U3" s="290"/>
      <c r="V3" s="290"/>
      <c r="W3" s="290"/>
      <c r="X3" s="290"/>
      <c r="Y3" s="293"/>
      <c r="Z3" s="169"/>
      <c r="AA3" s="275"/>
      <c r="AB3" s="276"/>
    </row>
    <row r="4" spans="1:60" ht="58" thickBot="1" x14ac:dyDescent="0.25">
      <c r="A4" s="281"/>
      <c r="B4" s="282"/>
      <c r="C4" s="170" t="s">
        <v>992</v>
      </c>
      <c r="D4" s="285" t="s">
        <v>387</v>
      </c>
      <c r="E4" s="286"/>
      <c r="F4" s="286"/>
      <c r="G4" s="286"/>
      <c r="H4" s="286"/>
      <c r="I4" s="286"/>
      <c r="J4" s="286"/>
      <c r="K4" s="286"/>
      <c r="L4" s="286"/>
      <c r="M4" s="286"/>
      <c r="N4" s="286"/>
      <c r="O4" s="286"/>
      <c r="P4" s="286"/>
      <c r="Q4" s="286"/>
      <c r="R4" s="286"/>
      <c r="S4" s="286"/>
      <c r="T4" s="286"/>
      <c r="U4" s="286"/>
      <c r="V4" s="286"/>
      <c r="W4" s="286"/>
      <c r="X4" s="286"/>
      <c r="Y4" s="277" t="s">
        <v>389</v>
      </c>
      <c r="Z4" s="171"/>
      <c r="AA4" s="278" t="s">
        <v>3</v>
      </c>
      <c r="AB4" s="278"/>
    </row>
    <row r="5" spans="1:60" ht="19" thickBot="1" x14ac:dyDescent="0.25">
      <c r="A5" s="281"/>
      <c r="B5" s="282"/>
      <c r="C5" s="172"/>
      <c r="D5" s="287"/>
      <c r="E5" s="288"/>
      <c r="F5" s="288"/>
      <c r="G5" s="288"/>
      <c r="H5" s="288"/>
      <c r="I5" s="288"/>
      <c r="J5" s="288"/>
      <c r="K5" s="288"/>
      <c r="L5" s="288"/>
      <c r="M5" s="288"/>
      <c r="N5" s="288"/>
      <c r="O5" s="288"/>
      <c r="P5" s="288"/>
      <c r="Q5" s="288"/>
      <c r="R5" s="288"/>
      <c r="S5" s="288"/>
      <c r="T5" s="288"/>
      <c r="U5" s="288"/>
      <c r="V5" s="288"/>
      <c r="W5" s="288"/>
      <c r="X5" s="288"/>
      <c r="Y5" s="277"/>
      <c r="Z5" s="171"/>
      <c r="AA5" s="278"/>
      <c r="AB5" s="278"/>
    </row>
    <row r="6" spans="1:60" ht="19" thickBot="1" x14ac:dyDescent="0.25">
      <c r="A6" s="283"/>
      <c r="B6" s="284"/>
      <c r="C6" s="173"/>
      <c r="D6" s="289"/>
      <c r="E6" s="290"/>
      <c r="F6" s="290"/>
      <c r="G6" s="290"/>
      <c r="H6" s="290"/>
      <c r="I6" s="290"/>
      <c r="J6" s="290"/>
      <c r="K6" s="290"/>
      <c r="L6" s="290"/>
      <c r="M6" s="290"/>
      <c r="N6" s="290"/>
      <c r="O6" s="290"/>
      <c r="P6" s="290"/>
      <c r="Q6" s="290"/>
      <c r="R6" s="290"/>
      <c r="S6" s="290"/>
      <c r="T6" s="290"/>
      <c r="U6" s="290"/>
      <c r="V6" s="290"/>
      <c r="W6" s="290"/>
      <c r="X6" s="290"/>
      <c r="Y6" s="174" t="s">
        <v>390</v>
      </c>
      <c r="Z6" s="174"/>
      <c r="AA6" s="294">
        <v>45973</v>
      </c>
      <c r="AB6" s="295"/>
    </row>
    <row r="7" spans="1:60" ht="19" thickBot="1" x14ac:dyDescent="0.25">
      <c r="A7" s="142"/>
      <c r="I7" s="98"/>
      <c r="J7" s="98"/>
    </row>
    <row r="8" spans="1:60" ht="19" thickBot="1" x14ac:dyDescent="0.25">
      <c r="A8" s="300" t="s">
        <v>437</v>
      </c>
      <c r="B8" s="300"/>
      <c r="C8" s="300"/>
      <c r="D8" s="300"/>
      <c r="E8" s="300"/>
      <c r="F8" s="300"/>
      <c r="G8" s="300"/>
      <c r="H8" s="300"/>
      <c r="I8" s="300"/>
      <c r="J8" s="300"/>
      <c r="K8" s="300"/>
      <c r="L8" s="300"/>
      <c r="M8" s="300"/>
      <c r="N8" s="300"/>
      <c r="O8" s="300"/>
      <c r="P8" s="300"/>
      <c r="Q8" s="300"/>
      <c r="R8" s="301"/>
      <c r="S8" s="296" t="s">
        <v>436</v>
      </c>
      <c r="T8" s="297"/>
      <c r="U8" s="298"/>
      <c r="V8" s="298"/>
      <c r="W8" s="298"/>
      <c r="X8" s="298"/>
      <c r="Y8" s="298"/>
      <c r="Z8" s="298"/>
      <c r="AA8" s="298"/>
      <c r="AB8" s="298"/>
      <c r="AC8" s="298"/>
      <c r="AD8" s="298"/>
      <c r="AE8" s="299"/>
      <c r="AF8" s="309" t="s">
        <v>434</v>
      </c>
      <c r="AG8" s="310"/>
      <c r="AH8" s="310"/>
      <c r="AI8" s="310"/>
      <c r="AJ8" s="310"/>
      <c r="AK8" s="310"/>
      <c r="AL8" s="310"/>
      <c r="AM8" s="310"/>
      <c r="AN8" s="310"/>
      <c r="AO8" s="310"/>
      <c r="AP8" s="310"/>
      <c r="AQ8" s="310"/>
      <c r="AR8" s="310"/>
      <c r="AS8" s="310"/>
      <c r="AT8" s="311" t="s">
        <v>671</v>
      </c>
      <c r="AU8" s="312"/>
      <c r="AV8" s="312"/>
      <c r="AW8" s="313"/>
    </row>
    <row r="9" spans="1:60" x14ac:dyDescent="0.2">
      <c r="A9" s="261" t="s">
        <v>88</v>
      </c>
      <c r="B9" s="303" t="s">
        <v>438</v>
      </c>
      <c r="C9" s="270" t="s">
        <v>672</v>
      </c>
      <c r="D9" s="266" t="s">
        <v>439</v>
      </c>
      <c r="E9" s="268" t="s">
        <v>486</v>
      </c>
      <c r="F9" s="268" t="s">
        <v>487</v>
      </c>
      <c r="G9" s="268" t="s">
        <v>440</v>
      </c>
      <c r="H9" s="266" t="s">
        <v>441</v>
      </c>
      <c r="I9" s="266" t="s">
        <v>442</v>
      </c>
      <c r="J9" s="266" t="s">
        <v>443</v>
      </c>
      <c r="K9" s="270" t="s">
        <v>444</v>
      </c>
      <c r="L9" s="266" t="s">
        <v>449</v>
      </c>
      <c r="M9" s="266" t="s">
        <v>1152</v>
      </c>
      <c r="N9" s="266" t="s">
        <v>450</v>
      </c>
      <c r="O9" s="266" t="s">
        <v>451</v>
      </c>
      <c r="P9" s="266" t="s">
        <v>454</v>
      </c>
      <c r="Q9" s="266" t="s">
        <v>452</v>
      </c>
      <c r="R9" s="264" t="s">
        <v>453</v>
      </c>
      <c r="S9" s="263" t="s">
        <v>89</v>
      </c>
      <c r="T9" s="305" t="s">
        <v>420</v>
      </c>
      <c r="U9" s="305" t="s">
        <v>426</v>
      </c>
      <c r="V9" s="305" t="s">
        <v>427</v>
      </c>
      <c r="W9" s="305" t="s">
        <v>428</v>
      </c>
      <c r="X9" s="305" t="s">
        <v>429</v>
      </c>
      <c r="Y9" s="305" t="s">
        <v>430</v>
      </c>
      <c r="Z9" s="317" t="s">
        <v>431</v>
      </c>
      <c r="AA9" s="317" t="s">
        <v>432</v>
      </c>
      <c r="AB9" s="317" t="s">
        <v>433</v>
      </c>
      <c r="AC9" s="317"/>
      <c r="AD9" s="317"/>
      <c r="AE9" s="318"/>
      <c r="AF9" s="314" t="s">
        <v>393</v>
      </c>
      <c r="AG9" s="315"/>
      <c r="AH9" s="315"/>
      <c r="AI9" s="315"/>
      <c r="AJ9" s="315"/>
      <c r="AK9" s="315"/>
      <c r="AL9" s="315" t="s">
        <v>394</v>
      </c>
      <c r="AM9" s="315" t="s">
        <v>395</v>
      </c>
      <c r="AN9" s="315" t="s">
        <v>396</v>
      </c>
      <c r="AO9" s="315" t="s">
        <v>400</v>
      </c>
      <c r="AP9" s="315" t="s">
        <v>398</v>
      </c>
      <c r="AQ9" s="315" t="s">
        <v>399</v>
      </c>
      <c r="AR9" s="315" t="s">
        <v>397</v>
      </c>
      <c r="AS9" s="315" t="s">
        <v>414</v>
      </c>
      <c r="AT9" s="316" t="s">
        <v>401</v>
      </c>
      <c r="AU9" s="302" t="s">
        <v>408</v>
      </c>
      <c r="AV9" s="302" t="s">
        <v>402</v>
      </c>
      <c r="AW9" s="308" t="s">
        <v>403</v>
      </c>
    </row>
    <row r="10" spans="1:60" ht="51" x14ac:dyDescent="0.2">
      <c r="A10" s="262"/>
      <c r="B10" s="304"/>
      <c r="C10" s="268"/>
      <c r="D10" s="267"/>
      <c r="E10" s="269"/>
      <c r="F10" s="269"/>
      <c r="G10" s="269"/>
      <c r="H10" s="267"/>
      <c r="I10" s="267"/>
      <c r="J10" s="267"/>
      <c r="K10" s="268"/>
      <c r="L10" s="267"/>
      <c r="M10" s="267"/>
      <c r="N10" s="267"/>
      <c r="O10" s="267"/>
      <c r="P10" s="267"/>
      <c r="Q10" s="267"/>
      <c r="R10" s="265"/>
      <c r="S10" s="263"/>
      <c r="T10" s="306"/>
      <c r="U10" s="306"/>
      <c r="V10" s="307"/>
      <c r="W10" s="307"/>
      <c r="X10" s="307"/>
      <c r="Y10" s="306"/>
      <c r="Z10" s="305"/>
      <c r="AA10" s="305"/>
      <c r="AB10" s="158" t="s">
        <v>90</v>
      </c>
      <c r="AC10" s="158" t="s">
        <v>91</v>
      </c>
      <c r="AD10" s="158" t="s">
        <v>92</v>
      </c>
      <c r="AE10" s="159" t="s">
        <v>93</v>
      </c>
      <c r="AF10" s="160" t="s">
        <v>409</v>
      </c>
      <c r="AG10" s="161" t="s">
        <v>410</v>
      </c>
      <c r="AH10" s="161" t="s">
        <v>413</v>
      </c>
      <c r="AI10" s="161" t="s">
        <v>411</v>
      </c>
      <c r="AJ10" s="161" t="s">
        <v>412</v>
      </c>
      <c r="AK10" s="162" t="s">
        <v>404</v>
      </c>
      <c r="AL10" s="315"/>
      <c r="AM10" s="315"/>
      <c r="AN10" s="315"/>
      <c r="AO10" s="315"/>
      <c r="AP10" s="315"/>
      <c r="AQ10" s="315"/>
      <c r="AR10" s="315"/>
      <c r="AS10" s="315"/>
      <c r="AT10" s="316"/>
      <c r="AU10" s="302"/>
      <c r="AV10" s="302"/>
      <c r="AW10" s="308"/>
    </row>
    <row r="11" spans="1:60" s="176" customFormat="1" ht="330" customHeight="1" x14ac:dyDescent="0.2">
      <c r="A11" s="179">
        <v>2</v>
      </c>
      <c r="B11" s="255" t="s">
        <v>313</v>
      </c>
      <c r="C11" s="252" t="s">
        <v>468</v>
      </c>
      <c r="D11" s="181" t="s">
        <v>509</v>
      </c>
      <c r="E11" s="181" t="s">
        <v>510</v>
      </c>
      <c r="F11" s="181" t="s">
        <v>507</v>
      </c>
      <c r="G11" s="182">
        <v>2072000000</v>
      </c>
      <c r="H11" s="183">
        <v>458000000</v>
      </c>
      <c r="I11" s="225" t="s">
        <v>511</v>
      </c>
      <c r="J11" s="184">
        <v>1</v>
      </c>
      <c r="K11" s="225" t="s">
        <v>515</v>
      </c>
      <c r="L11" s="236" t="s">
        <v>307</v>
      </c>
      <c r="M11" s="225" t="s">
        <v>167</v>
      </c>
      <c r="N11" s="225" t="s">
        <v>95</v>
      </c>
      <c r="O11" s="225" t="s">
        <v>96</v>
      </c>
      <c r="P11" s="225" t="s">
        <v>255</v>
      </c>
      <c r="Q11" s="186">
        <v>46027</v>
      </c>
      <c r="R11" s="187">
        <v>46387</v>
      </c>
      <c r="S11" s="188" t="s">
        <v>512</v>
      </c>
      <c r="T11" s="189" t="s">
        <v>423</v>
      </c>
      <c r="U11" s="180" t="s">
        <v>513</v>
      </c>
      <c r="V11" s="180" t="s">
        <v>1183</v>
      </c>
      <c r="W11" s="180" t="s">
        <v>998</v>
      </c>
      <c r="X11" s="181" t="s">
        <v>98</v>
      </c>
      <c r="Y11" s="181" t="s">
        <v>730</v>
      </c>
      <c r="Z11" s="181" t="s">
        <v>514</v>
      </c>
      <c r="AA11" s="184">
        <v>1</v>
      </c>
      <c r="AB11" s="190">
        <v>0.25</v>
      </c>
      <c r="AC11" s="190">
        <v>0.25</v>
      </c>
      <c r="AD11" s="191">
        <v>0.25</v>
      </c>
      <c r="AE11" s="191">
        <v>0.25</v>
      </c>
      <c r="AF11" s="192" t="s">
        <v>167</v>
      </c>
      <c r="AG11" s="193" t="s">
        <v>167</v>
      </c>
      <c r="AH11" s="193" t="s">
        <v>167</v>
      </c>
      <c r="AI11" s="193" t="s">
        <v>167</v>
      </c>
      <c r="AJ11" s="193" t="s">
        <v>167</v>
      </c>
      <c r="AK11" s="193" t="s">
        <v>167</v>
      </c>
      <c r="AL11" s="193" t="s">
        <v>167</v>
      </c>
      <c r="AM11" s="193" t="s">
        <v>167</v>
      </c>
      <c r="AN11" s="193" t="s">
        <v>167</v>
      </c>
      <c r="AO11" s="193" t="s">
        <v>167</v>
      </c>
      <c r="AP11" s="193" t="s">
        <v>167</v>
      </c>
      <c r="AQ11" s="193" t="s">
        <v>167</v>
      </c>
      <c r="AR11" s="193" t="s">
        <v>167</v>
      </c>
      <c r="AS11" s="193" t="s">
        <v>167</v>
      </c>
      <c r="AT11" s="192" t="s">
        <v>167</v>
      </c>
      <c r="AU11" s="193" t="s">
        <v>167</v>
      </c>
      <c r="AV11" s="193" t="s">
        <v>167</v>
      </c>
      <c r="AW11" s="194" t="s">
        <v>167</v>
      </c>
      <c r="AX11" s="175"/>
      <c r="AY11" s="175"/>
      <c r="AZ11" s="175"/>
      <c r="BA11" s="175"/>
      <c r="BB11" s="175"/>
      <c r="BC11" s="175"/>
      <c r="BD11" s="175"/>
      <c r="BE11" s="175"/>
      <c r="BF11" s="175"/>
      <c r="BG11" s="175"/>
      <c r="BH11" s="175"/>
    </row>
    <row r="12" spans="1:60" s="176" customFormat="1" ht="60" x14ac:dyDescent="0.2">
      <c r="A12" s="179">
        <v>1</v>
      </c>
      <c r="B12" s="256"/>
      <c r="C12" s="253"/>
      <c r="D12" s="181" t="s">
        <v>505</v>
      </c>
      <c r="E12" s="181" t="s">
        <v>506</v>
      </c>
      <c r="F12" s="181" t="s">
        <v>507</v>
      </c>
      <c r="G12" s="182">
        <v>70000000</v>
      </c>
      <c r="H12" s="183">
        <v>0</v>
      </c>
      <c r="I12" s="225" t="s">
        <v>993</v>
      </c>
      <c r="J12" s="184">
        <v>1</v>
      </c>
      <c r="K12" s="225" t="s">
        <v>994</v>
      </c>
      <c r="L12" s="236" t="s">
        <v>307</v>
      </c>
      <c r="M12" s="225" t="s">
        <v>167</v>
      </c>
      <c r="N12" s="225" t="s">
        <v>95</v>
      </c>
      <c r="O12" s="225" t="s">
        <v>96</v>
      </c>
      <c r="P12" s="225" t="s">
        <v>255</v>
      </c>
      <c r="Q12" s="186">
        <v>46027</v>
      </c>
      <c r="R12" s="187">
        <v>46387</v>
      </c>
      <c r="S12" s="188" t="s">
        <v>995</v>
      </c>
      <c r="T12" s="189" t="s">
        <v>423</v>
      </c>
      <c r="U12" s="180" t="s">
        <v>996</v>
      </c>
      <c r="V12" s="180" t="s">
        <v>1184</v>
      </c>
      <c r="W12" s="180" t="s">
        <v>997</v>
      </c>
      <c r="X12" s="181" t="s">
        <v>98</v>
      </c>
      <c r="Y12" s="181" t="s">
        <v>730</v>
      </c>
      <c r="Z12" s="181" t="s">
        <v>508</v>
      </c>
      <c r="AA12" s="184">
        <v>1</v>
      </c>
      <c r="AB12" s="190">
        <v>0.2</v>
      </c>
      <c r="AC12" s="190">
        <v>0.2</v>
      </c>
      <c r="AD12" s="190">
        <v>0.3</v>
      </c>
      <c r="AE12" s="191">
        <v>0.3</v>
      </c>
      <c r="AF12" s="192" t="s">
        <v>167</v>
      </c>
      <c r="AG12" s="193" t="s">
        <v>167</v>
      </c>
      <c r="AH12" s="193" t="s">
        <v>167</v>
      </c>
      <c r="AI12" s="193" t="s">
        <v>167</v>
      </c>
      <c r="AJ12" s="193" t="s">
        <v>167</v>
      </c>
      <c r="AK12" s="193" t="s">
        <v>167</v>
      </c>
      <c r="AL12" s="193" t="s">
        <v>167</v>
      </c>
      <c r="AM12" s="193" t="s">
        <v>167</v>
      </c>
      <c r="AN12" s="193" t="s">
        <v>167</v>
      </c>
      <c r="AO12" s="193" t="s">
        <v>167</v>
      </c>
      <c r="AP12" s="193" t="s">
        <v>167</v>
      </c>
      <c r="AQ12" s="193" t="s">
        <v>167</v>
      </c>
      <c r="AR12" s="193" t="s">
        <v>167</v>
      </c>
      <c r="AS12" s="193" t="s">
        <v>167</v>
      </c>
      <c r="AT12" s="192" t="s">
        <v>167</v>
      </c>
      <c r="AU12" s="193" t="s">
        <v>167</v>
      </c>
      <c r="AV12" s="193" t="s">
        <v>167</v>
      </c>
      <c r="AW12" s="194" t="s">
        <v>167</v>
      </c>
      <c r="AX12" s="175"/>
      <c r="AY12" s="175"/>
      <c r="AZ12" s="175"/>
      <c r="BA12" s="175"/>
      <c r="BB12" s="175"/>
      <c r="BC12" s="175"/>
      <c r="BD12" s="175"/>
      <c r="BE12" s="175"/>
      <c r="BF12" s="175"/>
      <c r="BG12" s="175"/>
      <c r="BH12" s="175"/>
    </row>
    <row r="13" spans="1:60" s="176" customFormat="1" ht="60" x14ac:dyDescent="0.2">
      <c r="A13" s="179"/>
      <c r="B13" s="256"/>
      <c r="C13" s="204" t="s">
        <v>471</v>
      </c>
      <c r="D13" s="204" t="s">
        <v>584</v>
      </c>
      <c r="E13" s="181" t="s">
        <v>585</v>
      </c>
      <c r="F13" s="181" t="s">
        <v>1060</v>
      </c>
      <c r="G13" s="195">
        <v>31632164670</v>
      </c>
      <c r="H13" s="196"/>
      <c r="I13" s="225" t="s">
        <v>586</v>
      </c>
      <c r="J13" s="181">
        <v>5</v>
      </c>
      <c r="K13" s="225" t="s">
        <v>587</v>
      </c>
      <c r="L13" s="225" t="s">
        <v>99</v>
      </c>
      <c r="M13" s="225" t="s">
        <v>332</v>
      </c>
      <c r="N13" s="225" t="s">
        <v>167</v>
      </c>
      <c r="O13" s="225" t="s">
        <v>96</v>
      </c>
      <c r="P13" s="225" t="s">
        <v>370</v>
      </c>
      <c r="Q13" s="186">
        <v>46027</v>
      </c>
      <c r="R13" s="187">
        <v>46387</v>
      </c>
      <c r="S13" s="188" t="s">
        <v>835</v>
      </c>
      <c r="T13" s="197" t="s">
        <v>422</v>
      </c>
      <c r="U13" s="180" t="s">
        <v>836</v>
      </c>
      <c r="V13" s="180" t="s">
        <v>588</v>
      </c>
      <c r="W13" s="180" t="s">
        <v>837</v>
      </c>
      <c r="X13" s="193" t="s">
        <v>98</v>
      </c>
      <c r="Y13" s="193" t="s">
        <v>662</v>
      </c>
      <c r="Z13" s="193">
        <v>0</v>
      </c>
      <c r="AA13" s="193">
        <v>12</v>
      </c>
      <c r="AB13" s="193">
        <v>10</v>
      </c>
      <c r="AC13" s="193">
        <v>0</v>
      </c>
      <c r="AD13" s="193">
        <v>2</v>
      </c>
      <c r="AE13" s="194">
        <v>3</v>
      </c>
      <c r="AF13" s="192" t="s">
        <v>167</v>
      </c>
      <c r="AG13" s="193" t="s">
        <v>167</v>
      </c>
      <c r="AH13" s="193" t="s">
        <v>167</v>
      </c>
      <c r="AI13" s="193" t="s">
        <v>167</v>
      </c>
      <c r="AJ13" s="193" t="s">
        <v>167</v>
      </c>
      <c r="AK13" s="193" t="s">
        <v>167</v>
      </c>
      <c r="AL13" s="193" t="s">
        <v>167</v>
      </c>
      <c r="AM13" s="193" t="s">
        <v>167</v>
      </c>
      <c r="AN13" s="193" t="s">
        <v>167</v>
      </c>
      <c r="AO13" s="193" t="s">
        <v>167</v>
      </c>
      <c r="AP13" s="193" t="s">
        <v>167</v>
      </c>
      <c r="AQ13" s="193" t="s">
        <v>167</v>
      </c>
      <c r="AR13" s="193" t="s">
        <v>167</v>
      </c>
      <c r="AS13" s="193" t="s">
        <v>167</v>
      </c>
      <c r="AT13" s="192" t="s">
        <v>167</v>
      </c>
      <c r="AU13" s="193" t="s">
        <v>167</v>
      </c>
      <c r="AV13" s="193" t="s">
        <v>167</v>
      </c>
      <c r="AW13" s="194" t="s">
        <v>167</v>
      </c>
      <c r="AX13" s="175"/>
      <c r="AY13" s="175"/>
      <c r="AZ13" s="175"/>
      <c r="BA13" s="175"/>
      <c r="BB13" s="175"/>
      <c r="BC13" s="175"/>
      <c r="BD13" s="175"/>
      <c r="BE13" s="175"/>
      <c r="BF13" s="175"/>
      <c r="BG13" s="175"/>
      <c r="BH13" s="175"/>
    </row>
    <row r="14" spans="1:60" s="176" customFormat="1" ht="51" customHeight="1" x14ac:dyDescent="0.2">
      <c r="A14" s="179">
        <v>28</v>
      </c>
      <c r="B14" s="256"/>
      <c r="C14" s="204" t="s">
        <v>471</v>
      </c>
      <c r="D14" s="204" t="s">
        <v>584</v>
      </c>
      <c r="E14" s="181" t="s">
        <v>1185</v>
      </c>
      <c r="F14" s="181" t="s">
        <v>1061</v>
      </c>
      <c r="G14" s="195">
        <v>250000000</v>
      </c>
      <c r="H14" s="195">
        <v>150000000</v>
      </c>
      <c r="I14" s="225" t="s">
        <v>975</v>
      </c>
      <c r="J14" s="181">
        <v>4</v>
      </c>
      <c r="K14" s="225" t="s">
        <v>976</v>
      </c>
      <c r="L14" s="225" t="s">
        <v>307</v>
      </c>
      <c r="M14" s="225" t="s">
        <v>332</v>
      </c>
      <c r="N14" s="225" t="s">
        <v>167</v>
      </c>
      <c r="O14" s="225" t="s">
        <v>167</v>
      </c>
      <c r="P14" s="225" t="s">
        <v>370</v>
      </c>
      <c r="Q14" s="186">
        <v>46054</v>
      </c>
      <c r="R14" s="187">
        <v>46384</v>
      </c>
      <c r="S14" s="188" t="s">
        <v>977</v>
      </c>
      <c r="T14" s="189" t="s">
        <v>422</v>
      </c>
      <c r="U14" s="180" t="s">
        <v>1062</v>
      </c>
      <c r="V14" s="180" t="s">
        <v>978</v>
      </c>
      <c r="W14" s="180" t="s">
        <v>979</v>
      </c>
      <c r="X14" s="189" t="s">
        <v>98</v>
      </c>
      <c r="Y14" s="181" t="s">
        <v>662</v>
      </c>
      <c r="Z14" s="181">
        <v>0</v>
      </c>
      <c r="AA14" s="181">
        <v>4</v>
      </c>
      <c r="AB14" s="181">
        <v>1</v>
      </c>
      <c r="AC14" s="181">
        <v>1</v>
      </c>
      <c r="AD14" s="181">
        <v>1</v>
      </c>
      <c r="AE14" s="198">
        <v>1</v>
      </c>
      <c r="AF14" s="192" t="s">
        <v>167</v>
      </c>
      <c r="AG14" s="193" t="s">
        <v>167</v>
      </c>
      <c r="AH14" s="193" t="s">
        <v>167</v>
      </c>
      <c r="AI14" s="193" t="s">
        <v>167</v>
      </c>
      <c r="AJ14" s="193" t="s">
        <v>167</v>
      </c>
      <c r="AK14" s="193" t="s">
        <v>167</v>
      </c>
      <c r="AL14" s="193" t="s">
        <v>167</v>
      </c>
      <c r="AM14" s="193" t="s">
        <v>167</v>
      </c>
      <c r="AN14" s="193" t="s">
        <v>167</v>
      </c>
      <c r="AO14" s="193" t="s">
        <v>167</v>
      </c>
      <c r="AP14" s="193" t="s">
        <v>167</v>
      </c>
      <c r="AQ14" s="193" t="s">
        <v>167</v>
      </c>
      <c r="AR14" s="193" t="s">
        <v>167</v>
      </c>
      <c r="AS14" s="193" t="s">
        <v>167</v>
      </c>
      <c r="AT14" s="193" t="s">
        <v>167</v>
      </c>
      <c r="AU14" s="193" t="s">
        <v>167</v>
      </c>
      <c r="AV14" s="193" t="s">
        <v>167</v>
      </c>
      <c r="AW14" s="194" t="s">
        <v>167</v>
      </c>
    </row>
    <row r="15" spans="1:60" s="176" customFormat="1" ht="51" customHeight="1" x14ac:dyDescent="0.2">
      <c r="A15" s="179">
        <v>29</v>
      </c>
      <c r="B15" s="256"/>
      <c r="C15" s="204" t="s">
        <v>471</v>
      </c>
      <c r="D15" s="204" t="s">
        <v>584</v>
      </c>
      <c r="E15" s="181" t="s">
        <v>980</v>
      </c>
      <c r="F15" s="181" t="s">
        <v>1063</v>
      </c>
      <c r="G15" s="195">
        <v>3100000000</v>
      </c>
      <c r="H15" s="196"/>
      <c r="I15" s="225" t="s">
        <v>1064</v>
      </c>
      <c r="J15" s="181">
        <v>13</v>
      </c>
      <c r="K15" s="225" t="s">
        <v>981</v>
      </c>
      <c r="L15" s="225" t="s">
        <v>307</v>
      </c>
      <c r="M15" s="225" t="s">
        <v>332</v>
      </c>
      <c r="N15" s="225" t="s">
        <v>167</v>
      </c>
      <c r="O15" s="225" t="s">
        <v>96</v>
      </c>
      <c r="P15" s="225" t="s">
        <v>370</v>
      </c>
      <c r="Q15" s="186">
        <v>46027</v>
      </c>
      <c r="R15" s="187">
        <v>46387</v>
      </c>
      <c r="S15" s="188" t="s">
        <v>1065</v>
      </c>
      <c r="T15" s="189" t="s">
        <v>422</v>
      </c>
      <c r="U15" s="188" t="s">
        <v>1188</v>
      </c>
      <c r="V15" s="180" t="s">
        <v>982</v>
      </c>
      <c r="W15" s="180" t="s">
        <v>983</v>
      </c>
      <c r="X15" s="189" t="s">
        <v>98</v>
      </c>
      <c r="Y15" s="181" t="s">
        <v>662</v>
      </c>
      <c r="Z15" s="181">
        <v>0</v>
      </c>
      <c r="AA15" s="181">
        <v>13</v>
      </c>
      <c r="AB15" s="181">
        <v>2</v>
      </c>
      <c r="AC15" s="181">
        <v>2</v>
      </c>
      <c r="AD15" s="181">
        <v>4</v>
      </c>
      <c r="AE15" s="198">
        <v>5</v>
      </c>
      <c r="AF15" s="192" t="s">
        <v>167</v>
      </c>
      <c r="AG15" s="193" t="s">
        <v>167</v>
      </c>
      <c r="AH15" s="193" t="s">
        <v>167</v>
      </c>
      <c r="AI15" s="193" t="s">
        <v>167</v>
      </c>
      <c r="AJ15" s="193" t="s">
        <v>167</v>
      </c>
      <c r="AK15" s="193" t="s">
        <v>167</v>
      </c>
      <c r="AL15" s="193" t="s">
        <v>167</v>
      </c>
      <c r="AM15" s="193" t="s">
        <v>167</v>
      </c>
      <c r="AN15" s="193" t="s">
        <v>167</v>
      </c>
      <c r="AO15" s="193" t="s">
        <v>167</v>
      </c>
      <c r="AP15" s="193" t="s">
        <v>167</v>
      </c>
      <c r="AQ15" s="193" t="s">
        <v>167</v>
      </c>
      <c r="AR15" s="193" t="s">
        <v>167</v>
      </c>
      <c r="AS15" s="193" t="s">
        <v>167</v>
      </c>
      <c r="AT15" s="193" t="s">
        <v>167</v>
      </c>
      <c r="AU15" s="193" t="s">
        <v>167</v>
      </c>
      <c r="AV15" s="193" t="s">
        <v>167</v>
      </c>
      <c r="AW15" s="194" t="s">
        <v>167</v>
      </c>
    </row>
    <row r="16" spans="1:60" s="176" customFormat="1" ht="51" customHeight="1" x14ac:dyDescent="0.2">
      <c r="A16" s="179">
        <v>7</v>
      </c>
      <c r="B16" s="256"/>
      <c r="C16" s="252" t="s">
        <v>474</v>
      </c>
      <c r="D16" s="252" t="s">
        <v>531</v>
      </c>
      <c r="E16" s="181" t="s">
        <v>1011</v>
      </c>
      <c r="F16" s="181" t="s">
        <v>1012</v>
      </c>
      <c r="G16" s="199">
        <v>0</v>
      </c>
      <c r="H16" s="199">
        <v>18500000000</v>
      </c>
      <c r="I16" s="225" t="s">
        <v>532</v>
      </c>
      <c r="J16" s="181">
        <v>500</v>
      </c>
      <c r="K16" s="225" t="s">
        <v>533</v>
      </c>
      <c r="L16" s="225" t="s">
        <v>99</v>
      </c>
      <c r="M16" s="225" t="s">
        <v>332</v>
      </c>
      <c r="N16" s="225" t="s">
        <v>95</v>
      </c>
      <c r="O16" s="225" t="s">
        <v>101</v>
      </c>
      <c r="P16" s="225" t="s">
        <v>285</v>
      </c>
      <c r="Q16" s="186">
        <v>46023</v>
      </c>
      <c r="R16" s="187">
        <v>46387</v>
      </c>
      <c r="S16" s="188" t="s">
        <v>534</v>
      </c>
      <c r="T16" s="189" t="s">
        <v>422</v>
      </c>
      <c r="U16" s="188" t="s">
        <v>535</v>
      </c>
      <c r="V16" s="180" t="s">
        <v>943</v>
      </c>
      <c r="W16" s="180" t="s">
        <v>536</v>
      </c>
      <c r="X16" s="189" t="s">
        <v>304</v>
      </c>
      <c r="Y16" s="181" t="s">
        <v>662</v>
      </c>
      <c r="Z16" s="181">
        <v>500</v>
      </c>
      <c r="AA16" s="181">
        <v>500</v>
      </c>
      <c r="AB16" s="193">
        <v>500</v>
      </c>
      <c r="AC16" s="193">
        <v>500</v>
      </c>
      <c r="AD16" s="193">
        <v>500</v>
      </c>
      <c r="AE16" s="194">
        <v>500</v>
      </c>
      <c r="AF16" s="192" t="s">
        <v>167</v>
      </c>
      <c r="AG16" s="193" t="s">
        <v>167</v>
      </c>
      <c r="AH16" s="193" t="s">
        <v>167</v>
      </c>
      <c r="AI16" s="193" t="s">
        <v>167</v>
      </c>
      <c r="AJ16" s="193" t="s">
        <v>167</v>
      </c>
      <c r="AK16" s="193" t="s">
        <v>167</v>
      </c>
      <c r="AL16" s="193" t="s">
        <v>167</v>
      </c>
      <c r="AM16" s="193" t="s">
        <v>167</v>
      </c>
      <c r="AN16" s="193" t="s">
        <v>167</v>
      </c>
      <c r="AO16" s="193" t="s">
        <v>167</v>
      </c>
      <c r="AP16" s="193" t="s">
        <v>167</v>
      </c>
      <c r="AQ16" s="193" t="s">
        <v>167</v>
      </c>
      <c r="AR16" s="193" t="s">
        <v>167</v>
      </c>
      <c r="AS16" s="193" t="s">
        <v>167</v>
      </c>
      <c r="AT16" s="193" t="s">
        <v>167</v>
      </c>
      <c r="AU16" s="193" t="s">
        <v>167</v>
      </c>
      <c r="AV16" s="193" t="s">
        <v>167</v>
      </c>
      <c r="AW16" s="194" t="s">
        <v>167</v>
      </c>
    </row>
    <row r="17" spans="1:60" s="176" customFormat="1" ht="51" customHeight="1" x14ac:dyDescent="0.2">
      <c r="A17" s="179">
        <v>8</v>
      </c>
      <c r="B17" s="256"/>
      <c r="C17" s="254"/>
      <c r="D17" s="253"/>
      <c r="E17" s="181" t="s">
        <v>1013</v>
      </c>
      <c r="F17" s="181" t="s">
        <v>1013</v>
      </c>
      <c r="G17" s="199"/>
      <c r="H17" s="199">
        <v>5700000000</v>
      </c>
      <c r="I17" s="225" t="s">
        <v>944</v>
      </c>
      <c r="J17" s="193">
        <v>69</v>
      </c>
      <c r="K17" s="225" t="s">
        <v>539</v>
      </c>
      <c r="L17" s="225" t="s">
        <v>99</v>
      </c>
      <c r="M17" s="225" t="s">
        <v>332</v>
      </c>
      <c r="N17" s="225" t="s">
        <v>95</v>
      </c>
      <c r="O17" s="225" t="s">
        <v>95</v>
      </c>
      <c r="P17" s="225" t="s">
        <v>285</v>
      </c>
      <c r="Q17" s="186">
        <v>46023</v>
      </c>
      <c r="R17" s="187">
        <v>46387</v>
      </c>
      <c r="S17" s="188" t="s">
        <v>540</v>
      </c>
      <c r="T17" s="197" t="s">
        <v>422</v>
      </c>
      <c r="U17" s="180" t="s">
        <v>541</v>
      </c>
      <c r="V17" s="180" t="s">
        <v>945</v>
      </c>
      <c r="W17" s="180" t="s">
        <v>542</v>
      </c>
      <c r="X17" s="193" t="s">
        <v>304</v>
      </c>
      <c r="Y17" s="193" t="s">
        <v>662</v>
      </c>
      <c r="Z17" s="193">
        <v>69</v>
      </c>
      <c r="AA17" s="193">
        <v>69</v>
      </c>
      <c r="AB17" s="193">
        <v>69</v>
      </c>
      <c r="AC17" s="193">
        <v>69</v>
      </c>
      <c r="AD17" s="193">
        <v>69</v>
      </c>
      <c r="AE17" s="194">
        <v>69</v>
      </c>
      <c r="AF17" s="192" t="s">
        <v>167</v>
      </c>
      <c r="AG17" s="193" t="s">
        <v>167</v>
      </c>
      <c r="AH17" s="193" t="s">
        <v>167</v>
      </c>
      <c r="AI17" s="193" t="s">
        <v>167</v>
      </c>
      <c r="AJ17" s="193" t="s">
        <v>167</v>
      </c>
      <c r="AK17" s="193" t="s">
        <v>167</v>
      </c>
      <c r="AL17" s="193" t="s">
        <v>167</v>
      </c>
      <c r="AM17" s="193" t="s">
        <v>167</v>
      </c>
      <c r="AN17" s="193" t="s">
        <v>167</v>
      </c>
      <c r="AO17" s="193" t="s">
        <v>167</v>
      </c>
      <c r="AP17" s="193" t="s">
        <v>167</v>
      </c>
      <c r="AQ17" s="193" t="s">
        <v>167</v>
      </c>
      <c r="AR17" s="193" t="s">
        <v>167</v>
      </c>
      <c r="AS17" s="193" t="s">
        <v>167</v>
      </c>
      <c r="AT17" s="192" t="s">
        <v>167</v>
      </c>
      <c r="AU17" s="193" t="s">
        <v>167</v>
      </c>
      <c r="AV17" s="193" t="s">
        <v>167</v>
      </c>
      <c r="AW17" s="194" t="s">
        <v>167</v>
      </c>
      <c r="AX17" s="175"/>
      <c r="AY17" s="175"/>
      <c r="AZ17" s="175"/>
      <c r="BA17" s="175"/>
      <c r="BB17" s="175"/>
      <c r="BC17" s="175"/>
      <c r="BD17" s="175"/>
      <c r="BE17" s="175"/>
      <c r="BF17" s="175"/>
      <c r="BG17" s="175"/>
      <c r="BH17" s="175"/>
    </row>
    <row r="18" spans="1:60" s="176" customFormat="1" ht="51" customHeight="1" x14ac:dyDescent="0.2">
      <c r="A18" s="179">
        <v>18</v>
      </c>
      <c r="B18" s="256"/>
      <c r="C18" s="254"/>
      <c r="D18" s="252" t="s">
        <v>565</v>
      </c>
      <c r="E18" s="181" t="s">
        <v>961</v>
      </c>
      <c r="F18" s="181" t="s">
        <v>961</v>
      </c>
      <c r="G18" s="199">
        <v>150000000</v>
      </c>
      <c r="H18" s="185"/>
      <c r="I18" s="225" t="s">
        <v>1031</v>
      </c>
      <c r="J18" s="193">
        <v>1</v>
      </c>
      <c r="K18" s="225" t="s">
        <v>1032</v>
      </c>
      <c r="L18" s="225" t="s">
        <v>99</v>
      </c>
      <c r="M18" s="225" t="s">
        <v>332</v>
      </c>
      <c r="N18" s="225" t="s">
        <v>95</v>
      </c>
      <c r="O18" s="225" t="s">
        <v>96</v>
      </c>
      <c r="P18" s="225" t="s">
        <v>1033</v>
      </c>
      <c r="Q18" s="186">
        <v>45689</v>
      </c>
      <c r="R18" s="187">
        <v>46022</v>
      </c>
      <c r="S18" s="188" t="s">
        <v>1034</v>
      </c>
      <c r="T18" s="197" t="s">
        <v>422</v>
      </c>
      <c r="U18" s="180" t="s">
        <v>962</v>
      </c>
      <c r="V18" s="180" t="s">
        <v>1035</v>
      </c>
      <c r="W18" s="180" t="s">
        <v>1032</v>
      </c>
      <c r="X18" s="193" t="s">
        <v>98</v>
      </c>
      <c r="Y18" s="193" t="s">
        <v>662</v>
      </c>
      <c r="Z18" s="193">
        <v>0</v>
      </c>
      <c r="AA18" s="193">
        <v>1</v>
      </c>
      <c r="AB18" s="193">
        <v>0</v>
      </c>
      <c r="AC18" s="193">
        <v>1</v>
      </c>
      <c r="AD18" s="193">
        <v>0</v>
      </c>
      <c r="AE18" s="194">
        <v>0</v>
      </c>
      <c r="AF18" s="192" t="s">
        <v>167</v>
      </c>
      <c r="AG18" s="193" t="s">
        <v>167</v>
      </c>
      <c r="AH18" s="193" t="s">
        <v>167</v>
      </c>
      <c r="AI18" s="193" t="s">
        <v>167</v>
      </c>
      <c r="AJ18" s="193" t="s">
        <v>167</v>
      </c>
      <c r="AK18" s="193" t="s">
        <v>167</v>
      </c>
      <c r="AL18" s="193" t="s">
        <v>167</v>
      </c>
      <c r="AM18" s="193" t="s">
        <v>167</v>
      </c>
      <c r="AN18" s="193" t="s">
        <v>167</v>
      </c>
      <c r="AO18" s="193" t="s">
        <v>167</v>
      </c>
      <c r="AP18" s="193" t="s">
        <v>167</v>
      </c>
      <c r="AQ18" s="193" t="s">
        <v>167</v>
      </c>
      <c r="AR18" s="193" t="s">
        <v>167</v>
      </c>
      <c r="AS18" s="193" t="s">
        <v>167</v>
      </c>
      <c r="AT18" s="192" t="s">
        <v>167</v>
      </c>
      <c r="AU18" s="193" t="s">
        <v>167</v>
      </c>
      <c r="AV18" s="193" t="s">
        <v>167</v>
      </c>
      <c r="AW18" s="194" t="s">
        <v>167</v>
      </c>
      <c r="AX18" s="175"/>
      <c r="AY18" s="175"/>
      <c r="AZ18" s="175"/>
      <c r="BA18" s="175"/>
      <c r="BB18" s="175"/>
      <c r="BC18" s="175"/>
      <c r="BD18" s="175"/>
      <c r="BE18" s="175"/>
      <c r="BF18" s="175"/>
      <c r="BG18" s="175"/>
      <c r="BH18" s="175"/>
    </row>
    <row r="19" spans="1:60" s="176" customFormat="1" ht="51" customHeight="1" x14ac:dyDescent="0.2">
      <c r="A19" s="179">
        <v>19</v>
      </c>
      <c r="B19" s="256"/>
      <c r="C19" s="254"/>
      <c r="D19" s="254"/>
      <c r="E19" s="252" t="s">
        <v>673</v>
      </c>
      <c r="F19" s="181" t="s">
        <v>566</v>
      </c>
      <c r="G19" s="200">
        <v>16797880000</v>
      </c>
      <c r="H19" s="185"/>
      <c r="I19" s="225" t="s">
        <v>567</v>
      </c>
      <c r="J19" s="193">
        <v>80</v>
      </c>
      <c r="K19" s="225" t="s">
        <v>568</v>
      </c>
      <c r="L19" s="225" t="s">
        <v>99</v>
      </c>
      <c r="M19" s="225" t="s">
        <v>332</v>
      </c>
      <c r="N19" s="225" t="s">
        <v>95</v>
      </c>
      <c r="O19" s="225" t="s">
        <v>503</v>
      </c>
      <c r="P19" s="225" t="s">
        <v>419</v>
      </c>
      <c r="Q19" s="186">
        <v>46054</v>
      </c>
      <c r="R19" s="187">
        <v>46387</v>
      </c>
      <c r="S19" s="188" t="s">
        <v>569</v>
      </c>
      <c r="T19" s="197" t="s">
        <v>422</v>
      </c>
      <c r="U19" s="180" t="s">
        <v>1036</v>
      </c>
      <c r="V19" s="180" t="s">
        <v>570</v>
      </c>
      <c r="W19" s="180" t="s">
        <v>571</v>
      </c>
      <c r="X19" s="193" t="s">
        <v>98</v>
      </c>
      <c r="Y19" s="193" t="s">
        <v>662</v>
      </c>
      <c r="Z19" s="193">
        <v>0</v>
      </c>
      <c r="AA19" s="193">
        <v>80</v>
      </c>
      <c r="AB19" s="193">
        <v>20</v>
      </c>
      <c r="AC19" s="193">
        <v>20</v>
      </c>
      <c r="AD19" s="193">
        <v>20</v>
      </c>
      <c r="AE19" s="194">
        <v>20</v>
      </c>
      <c r="AF19" s="192" t="s">
        <v>167</v>
      </c>
      <c r="AG19" s="193" t="s">
        <v>167</v>
      </c>
      <c r="AH19" s="193" t="s">
        <v>167</v>
      </c>
      <c r="AI19" s="193" t="s">
        <v>167</v>
      </c>
      <c r="AJ19" s="193" t="s">
        <v>167</v>
      </c>
      <c r="AK19" s="193" t="s">
        <v>167</v>
      </c>
      <c r="AL19" s="193" t="s">
        <v>167</v>
      </c>
      <c r="AM19" s="193" t="s">
        <v>167</v>
      </c>
      <c r="AN19" s="193" t="s">
        <v>167</v>
      </c>
      <c r="AO19" s="193" t="s">
        <v>167</v>
      </c>
      <c r="AP19" s="193" t="s">
        <v>167</v>
      </c>
      <c r="AQ19" s="193" t="s">
        <v>167</v>
      </c>
      <c r="AR19" s="193" t="s">
        <v>167</v>
      </c>
      <c r="AS19" s="193" t="s">
        <v>167</v>
      </c>
      <c r="AT19" s="192" t="s">
        <v>167</v>
      </c>
      <c r="AU19" s="193" t="s">
        <v>167</v>
      </c>
      <c r="AV19" s="193" t="s">
        <v>167</v>
      </c>
      <c r="AW19" s="194" t="s">
        <v>167</v>
      </c>
      <c r="AX19" s="175"/>
      <c r="AY19" s="175"/>
      <c r="AZ19" s="175"/>
      <c r="BA19" s="175"/>
      <c r="BB19" s="175"/>
      <c r="BC19" s="175"/>
      <c r="BD19" s="175"/>
      <c r="BE19" s="175"/>
      <c r="BF19" s="175"/>
      <c r="BG19" s="175"/>
      <c r="BH19" s="175"/>
    </row>
    <row r="20" spans="1:60" s="176" customFormat="1" ht="51" customHeight="1" x14ac:dyDescent="0.2">
      <c r="A20" s="179">
        <v>20</v>
      </c>
      <c r="B20" s="256"/>
      <c r="C20" s="254"/>
      <c r="D20" s="254"/>
      <c r="E20" s="253"/>
      <c r="F20" s="204" t="s">
        <v>566</v>
      </c>
      <c r="G20" s="202"/>
      <c r="H20" s="185"/>
      <c r="I20" s="225" t="s">
        <v>963</v>
      </c>
      <c r="J20" s="193">
        <v>350</v>
      </c>
      <c r="K20" s="225" t="s">
        <v>572</v>
      </c>
      <c r="L20" s="225" t="s">
        <v>99</v>
      </c>
      <c r="M20" s="225" t="s">
        <v>332</v>
      </c>
      <c r="N20" s="225" t="s">
        <v>95</v>
      </c>
      <c r="O20" s="225" t="s">
        <v>503</v>
      </c>
      <c r="P20" s="225" t="s">
        <v>419</v>
      </c>
      <c r="Q20" s="186">
        <v>46054</v>
      </c>
      <c r="R20" s="187">
        <v>46387</v>
      </c>
      <c r="S20" s="188" t="s">
        <v>1037</v>
      </c>
      <c r="T20" s="197" t="s">
        <v>422</v>
      </c>
      <c r="U20" s="180" t="s">
        <v>964</v>
      </c>
      <c r="V20" s="180" t="s">
        <v>965</v>
      </c>
      <c r="W20" s="180" t="s">
        <v>573</v>
      </c>
      <c r="X20" s="193" t="s">
        <v>98</v>
      </c>
      <c r="Y20" s="193" t="s">
        <v>662</v>
      </c>
      <c r="Z20" s="193">
        <v>0</v>
      </c>
      <c r="AA20" s="193">
        <v>350</v>
      </c>
      <c r="AB20" s="193">
        <v>50</v>
      </c>
      <c r="AC20" s="193">
        <v>100</v>
      </c>
      <c r="AD20" s="193">
        <v>100</v>
      </c>
      <c r="AE20" s="194">
        <v>100</v>
      </c>
      <c r="AF20" s="192" t="s">
        <v>167</v>
      </c>
      <c r="AG20" s="193" t="s">
        <v>167</v>
      </c>
      <c r="AH20" s="193" t="s">
        <v>167</v>
      </c>
      <c r="AI20" s="193" t="s">
        <v>167</v>
      </c>
      <c r="AJ20" s="193" t="s">
        <v>167</v>
      </c>
      <c r="AK20" s="193" t="s">
        <v>167</v>
      </c>
      <c r="AL20" s="193" t="s">
        <v>167</v>
      </c>
      <c r="AM20" s="193" t="s">
        <v>167</v>
      </c>
      <c r="AN20" s="193" t="s">
        <v>167</v>
      </c>
      <c r="AO20" s="193" t="s">
        <v>167</v>
      </c>
      <c r="AP20" s="193" t="s">
        <v>167</v>
      </c>
      <c r="AQ20" s="193" t="s">
        <v>167</v>
      </c>
      <c r="AR20" s="193" t="s">
        <v>167</v>
      </c>
      <c r="AS20" s="193" t="s">
        <v>167</v>
      </c>
      <c r="AT20" s="192" t="s">
        <v>167</v>
      </c>
      <c r="AU20" s="193" t="s">
        <v>167</v>
      </c>
      <c r="AV20" s="193" t="s">
        <v>167</v>
      </c>
      <c r="AW20" s="194" t="s">
        <v>167</v>
      </c>
      <c r="AX20" s="175"/>
      <c r="AY20" s="175"/>
      <c r="AZ20" s="175"/>
      <c r="BA20" s="175"/>
      <c r="BB20" s="175"/>
      <c r="BC20" s="175"/>
      <c r="BD20" s="175"/>
      <c r="BE20" s="175"/>
      <c r="BF20" s="175"/>
      <c r="BG20" s="175"/>
      <c r="BH20" s="175"/>
    </row>
    <row r="21" spans="1:60" s="176" customFormat="1" ht="51" customHeight="1" x14ac:dyDescent="0.2">
      <c r="A21" s="179">
        <v>21</v>
      </c>
      <c r="B21" s="256"/>
      <c r="C21" s="254"/>
      <c r="D21" s="253"/>
      <c r="E21" s="204" t="s">
        <v>577</v>
      </c>
      <c r="F21" s="204" t="s">
        <v>578</v>
      </c>
      <c r="G21" s="203">
        <v>5534290000</v>
      </c>
      <c r="H21" s="180"/>
      <c r="I21" s="225" t="s">
        <v>567</v>
      </c>
      <c r="J21" s="193">
        <v>20</v>
      </c>
      <c r="K21" s="225" t="s">
        <v>1038</v>
      </c>
      <c r="L21" s="225" t="s">
        <v>99</v>
      </c>
      <c r="M21" s="225" t="s">
        <v>332</v>
      </c>
      <c r="N21" s="225" t="s">
        <v>95</v>
      </c>
      <c r="O21" s="225" t="s">
        <v>167</v>
      </c>
      <c r="P21" s="225" t="s">
        <v>349</v>
      </c>
      <c r="Q21" s="186">
        <v>46054</v>
      </c>
      <c r="R21" s="187">
        <v>46387</v>
      </c>
      <c r="S21" s="188" t="s">
        <v>966</v>
      </c>
      <c r="T21" s="197" t="s">
        <v>422</v>
      </c>
      <c r="U21" s="180" t="s">
        <v>967</v>
      </c>
      <c r="V21" s="180" t="s">
        <v>968</v>
      </c>
      <c r="W21" s="180" t="s">
        <v>1039</v>
      </c>
      <c r="X21" s="193" t="s">
        <v>98</v>
      </c>
      <c r="Y21" s="193" t="s">
        <v>662</v>
      </c>
      <c r="Z21" s="193">
        <v>0</v>
      </c>
      <c r="AA21" s="193">
        <v>20</v>
      </c>
      <c r="AB21" s="193">
        <v>0</v>
      </c>
      <c r="AC21" s="193">
        <v>0</v>
      </c>
      <c r="AD21" s="193">
        <v>10</v>
      </c>
      <c r="AE21" s="194">
        <v>10</v>
      </c>
      <c r="AF21" s="192" t="s">
        <v>167</v>
      </c>
      <c r="AG21" s="193" t="s">
        <v>167</v>
      </c>
      <c r="AH21" s="193" t="s">
        <v>167</v>
      </c>
      <c r="AI21" s="193" t="s">
        <v>167</v>
      </c>
      <c r="AJ21" s="193" t="s">
        <v>167</v>
      </c>
      <c r="AK21" s="193" t="s">
        <v>167</v>
      </c>
      <c r="AL21" s="193" t="s">
        <v>167</v>
      </c>
      <c r="AM21" s="193" t="s">
        <v>167</v>
      </c>
      <c r="AN21" s="193" t="s">
        <v>167</v>
      </c>
      <c r="AO21" s="193" t="s">
        <v>167</v>
      </c>
      <c r="AP21" s="193" t="s">
        <v>167</v>
      </c>
      <c r="AQ21" s="193" t="s">
        <v>167</v>
      </c>
      <c r="AR21" s="193" t="s">
        <v>167</v>
      </c>
      <c r="AS21" s="193" t="s">
        <v>167</v>
      </c>
      <c r="AT21" s="192" t="s">
        <v>167</v>
      </c>
      <c r="AU21" s="193" t="s">
        <v>167</v>
      </c>
      <c r="AV21" s="193" t="s">
        <v>167</v>
      </c>
      <c r="AW21" s="194" t="s">
        <v>167</v>
      </c>
      <c r="AX21" s="175"/>
      <c r="AY21" s="175"/>
      <c r="AZ21" s="175"/>
      <c r="BA21" s="175"/>
      <c r="BB21" s="175"/>
      <c r="BC21" s="175"/>
      <c r="BD21" s="175"/>
      <c r="BE21" s="175"/>
      <c r="BF21" s="175"/>
      <c r="BG21" s="175"/>
      <c r="BH21" s="175"/>
    </row>
    <row r="22" spans="1:60" s="176" customFormat="1" ht="45" x14ac:dyDescent="0.2">
      <c r="A22" s="179">
        <v>26</v>
      </c>
      <c r="B22" s="256"/>
      <c r="C22" s="254"/>
      <c r="D22" s="252" t="s">
        <v>1054</v>
      </c>
      <c r="E22" s="204" t="s">
        <v>537</v>
      </c>
      <c r="F22" s="204" t="s">
        <v>1055</v>
      </c>
      <c r="G22" s="205">
        <v>324622000</v>
      </c>
      <c r="H22" s="193"/>
      <c r="I22" s="225" t="s">
        <v>1056</v>
      </c>
      <c r="J22" s="181">
        <v>400</v>
      </c>
      <c r="K22" s="225" t="s">
        <v>538</v>
      </c>
      <c r="L22" s="225" t="s">
        <v>99</v>
      </c>
      <c r="M22" s="225" t="s">
        <v>332</v>
      </c>
      <c r="N22" s="225" t="s">
        <v>95</v>
      </c>
      <c r="O22" s="225" t="s">
        <v>101</v>
      </c>
      <c r="P22" s="225" t="s">
        <v>285</v>
      </c>
      <c r="Q22" s="186">
        <v>46023</v>
      </c>
      <c r="R22" s="187">
        <v>46387</v>
      </c>
      <c r="S22" s="188" t="s">
        <v>1057</v>
      </c>
      <c r="T22" s="189" t="s">
        <v>422</v>
      </c>
      <c r="U22" s="180" t="s">
        <v>1058</v>
      </c>
      <c r="V22" s="180" t="s">
        <v>1059</v>
      </c>
      <c r="W22" s="180" t="s">
        <v>974</v>
      </c>
      <c r="X22" s="181" t="s">
        <v>98</v>
      </c>
      <c r="Y22" s="181" t="s">
        <v>662</v>
      </c>
      <c r="Z22" s="181">
        <v>400</v>
      </c>
      <c r="AA22" s="181">
        <v>400</v>
      </c>
      <c r="AB22" s="193">
        <v>50</v>
      </c>
      <c r="AC22" s="193">
        <v>100</v>
      </c>
      <c r="AD22" s="193">
        <v>100</v>
      </c>
      <c r="AE22" s="194">
        <v>150</v>
      </c>
      <c r="AF22" s="192" t="s">
        <v>167</v>
      </c>
      <c r="AG22" s="193" t="s">
        <v>167</v>
      </c>
      <c r="AH22" s="193" t="s">
        <v>167</v>
      </c>
      <c r="AI22" s="193" t="s">
        <v>167</v>
      </c>
      <c r="AJ22" s="193" t="s">
        <v>167</v>
      </c>
      <c r="AK22" s="193" t="s">
        <v>167</v>
      </c>
      <c r="AL22" s="193" t="s">
        <v>167</v>
      </c>
      <c r="AM22" s="193" t="s">
        <v>167</v>
      </c>
      <c r="AN22" s="193" t="s">
        <v>167</v>
      </c>
      <c r="AO22" s="193" t="s">
        <v>167</v>
      </c>
      <c r="AP22" s="193" t="s">
        <v>167</v>
      </c>
      <c r="AQ22" s="193" t="s">
        <v>167</v>
      </c>
      <c r="AR22" s="193" t="s">
        <v>167</v>
      </c>
      <c r="AS22" s="193" t="s">
        <v>167</v>
      </c>
      <c r="AT22" s="192" t="s">
        <v>167</v>
      </c>
      <c r="AU22" s="193" t="s">
        <v>167</v>
      </c>
      <c r="AV22" s="193" t="s">
        <v>167</v>
      </c>
      <c r="AW22" s="194" t="s">
        <v>167</v>
      </c>
      <c r="AX22" s="175"/>
      <c r="AY22" s="175"/>
      <c r="AZ22" s="175"/>
      <c r="BA22" s="175"/>
      <c r="BB22" s="175"/>
      <c r="BC22" s="175"/>
      <c r="BD22" s="175"/>
      <c r="BE22" s="175"/>
      <c r="BF22" s="175"/>
      <c r="BG22" s="175"/>
      <c r="BH22" s="175"/>
    </row>
    <row r="23" spans="1:60" s="176" customFormat="1" ht="51" customHeight="1" x14ac:dyDescent="0.2">
      <c r="A23" s="179">
        <v>22</v>
      </c>
      <c r="B23" s="256"/>
      <c r="C23" s="254"/>
      <c r="D23" s="254"/>
      <c r="E23" s="252" t="s">
        <v>675</v>
      </c>
      <c r="F23" s="204" t="s">
        <v>1040</v>
      </c>
      <c r="G23" s="206">
        <v>150000000</v>
      </c>
      <c r="H23" s="196"/>
      <c r="I23" s="225" t="s">
        <v>969</v>
      </c>
      <c r="J23" s="181">
        <v>1</v>
      </c>
      <c r="K23" s="225" t="s">
        <v>1041</v>
      </c>
      <c r="L23" s="225" t="s">
        <v>99</v>
      </c>
      <c r="M23" s="225" t="s">
        <v>332</v>
      </c>
      <c r="N23" s="225" t="s">
        <v>95</v>
      </c>
      <c r="O23" s="225" t="s">
        <v>311</v>
      </c>
      <c r="P23" s="225" t="s">
        <v>357</v>
      </c>
      <c r="Q23" s="186">
        <v>46111</v>
      </c>
      <c r="R23" s="187">
        <v>46387</v>
      </c>
      <c r="S23" s="188" t="s">
        <v>970</v>
      </c>
      <c r="T23" s="197" t="s">
        <v>422</v>
      </c>
      <c r="U23" s="180" t="s">
        <v>971</v>
      </c>
      <c r="V23" s="180" t="s">
        <v>1042</v>
      </c>
      <c r="W23" s="180" t="s">
        <v>581</v>
      </c>
      <c r="X23" s="193" t="s">
        <v>308</v>
      </c>
      <c r="Y23" s="193" t="s">
        <v>662</v>
      </c>
      <c r="Z23" s="193">
        <v>1</v>
      </c>
      <c r="AA23" s="193">
        <v>1</v>
      </c>
      <c r="AB23" s="193">
        <v>0</v>
      </c>
      <c r="AC23" s="193">
        <v>0</v>
      </c>
      <c r="AD23" s="193">
        <v>0</v>
      </c>
      <c r="AE23" s="194">
        <v>1</v>
      </c>
      <c r="AF23" s="192" t="s">
        <v>167</v>
      </c>
      <c r="AG23" s="193" t="s">
        <v>167</v>
      </c>
      <c r="AH23" s="193" t="s">
        <v>167</v>
      </c>
      <c r="AI23" s="193" t="s">
        <v>167</v>
      </c>
      <c r="AJ23" s="193" t="s">
        <v>167</v>
      </c>
      <c r="AK23" s="193" t="s">
        <v>167</v>
      </c>
      <c r="AL23" s="193" t="s">
        <v>167</v>
      </c>
      <c r="AM23" s="193" t="s">
        <v>167</v>
      </c>
      <c r="AN23" s="193" t="s">
        <v>167</v>
      </c>
      <c r="AO23" s="193" t="s">
        <v>167</v>
      </c>
      <c r="AP23" s="193" t="s">
        <v>167</v>
      </c>
      <c r="AQ23" s="193" t="s">
        <v>167</v>
      </c>
      <c r="AR23" s="193" t="s">
        <v>167</v>
      </c>
      <c r="AS23" s="193" t="s">
        <v>167</v>
      </c>
      <c r="AT23" s="192" t="s">
        <v>167</v>
      </c>
      <c r="AU23" s="193" t="s">
        <v>167</v>
      </c>
      <c r="AV23" s="193" t="s">
        <v>167</v>
      </c>
      <c r="AW23" s="194" t="s">
        <v>167</v>
      </c>
      <c r="AX23" s="175"/>
      <c r="AY23" s="175"/>
      <c r="AZ23" s="175"/>
      <c r="BA23" s="175"/>
      <c r="BB23" s="175"/>
      <c r="BC23" s="175"/>
      <c r="BD23" s="175"/>
      <c r="BE23" s="175"/>
      <c r="BF23" s="175"/>
      <c r="BG23" s="175"/>
      <c r="BH23" s="175"/>
    </row>
    <row r="24" spans="1:60" s="176" customFormat="1" ht="60" x14ac:dyDescent="0.2">
      <c r="A24" s="179">
        <v>23</v>
      </c>
      <c r="B24" s="256"/>
      <c r="C24" s="254"/>
      <c r="D24" s="254"/>
      <c r="E24" s="253"/>
      <c r="F24" s="181" t="s">
        <v>1043</v>
      </c>
      <c r="G24" s="207"/>
      <c r="H24" s="196"/>
      <c r="I24" s="225" t="s">
        <v>1044</v>
      </c>
      <c r="J24" s="181">
        <v>5</v>
      </c>
      <c r="K24" s="225" t="s">
        <v>1045</v>
      </c>
      <c r="L24" s="225" t="s">
        <v>99</v>
      </c>
      <c r="M24" s="225" t="s">
        <v>332</v>
      </c>
      <c r="N24" s="225" t="s">
        <v>95</v>
      </c>
      <c r="O24" s="225" t="s">
        <v>311</v>
      </c>
      <c r="P24" s="225" t="s">
        <v>357</v>
      </c>
      <c r="Q24" s="186">
        <v>46111</v>
      </c>
      <c r="R24" s="187">
        <v>46387</v>
      </c>
      <c r="S24" s="188" t="s">
        <v>1046</v>
      </c>
      <c r="T24" s="197" t="s">
        <v>422</v>
      </c>
      <c r="U24" s="180" t="s">
        <v>1047</v>
      </c>
      <c r="V24" s="180" t="s">
        <v>1048</v>
      </c>
      <c r="W24" s="180" t="s">
        <v>1045</v>
      </c>
      <c r="X24" s="193" t="s">
        <v>98</v>
      </c>
      <c r="Y24" s="193" t="s">
        <v>662</v>
      </c>
      <c r="Z24" s="193">
        <v>5</v>
      </c>
      <c r="AA24" s="193">
        <v>5</v>
      </c>
      <c r="AB24" s="193">
        <v>1</v>
      </c>
      <c r="AC24" s="193">
        <v>2</v>
      </c>
      <c r="AD24" s="193">
        <v>1</v>
      </c>
      <c r="AE24" s="194">
        <v>1</v>
      </c>
      <c r="AF24" s="192" t="s">
        <v>167</v>
      </c>
      <c r="AG24" s="193" t="s">
        <v>167</v>
      </c>
      <c r="AH24" s="193" t="s">
        <v>167</v>
      </c>
      <c r="AI24" s="193" t="s">
        <v>167</v>
      </c>
      <c r="AJ24" s="193" t="s">
        <v>167</v>
      </c>
      <c r="AK24" s="193" t="s">
        <v>167</v>
      </c>
      <c r="AL24" s="193" t="s">
        <v>167</v>
      </c>
      <c r="AM24" s="193" t="s">
        <v>167</v>
      </c>
      <c r="AN24" s="193" t="s">
        <v>167</v>
      </c>
      <c r="AO24" s="193" t="s">
        <v>167</v>
      </c>
      <c r="AP24" s="193" t="s">
        <v>167</v>
      </c>
      <c r="AQ24" s="193" t="s">
        <v>167</v>
      </c>
      <c r="AR24" s="193" t="s">
        <v>167</v>
      </c>
      <c r="AS24" s="193" t="s">
        <v>167</v>
      </c>
      <c r="AT24" s="192" t="s">
        <v>167</v>
      </c>
      <c r="AU24" s="193" t="s">
        <v>167</v>
      </c>
      <c r="AV24" s="193" t="s">
        <v>167</v>
      </c>
      <c r="AW24" s="194" t="s">
        <v>167</v>
      </c>
      <c r="AX24" s="175"/>
      <c r="AY24" s="175"/>
      <c r="AZ24" s="175"/>
      <c r="BA24" s="175"/>
      <c r="BB24" s="175"/>
      <c r="BC24" s="175"/>
      <c r="BD24" s="175"/>
      <c r="BE24" s="175"/>
      <c r="BF24" s="175"/>
      <c r="BG24" s="175"/>
      <c r="BH24" s="175"/>
    </row>
    <row r="25" spans="1:60" s="176" customFormat="1" ht="60" x14ac:dyDescent="0.2">
      <c r="A25" s="179">
        <v>24</v>
      </c>
      <c r="B25" s="256"/>
      <c r="C25" s="254"/>
      <c r="D25" s="254"/>
      <c r="E25" s="252" t="s">
        <v>674</v>
      </c>
      <c r="F25" s="181" t="s">
        <v>1049</v>
      </c>
      <c r="G25" s="208">
        <v>2577208000</v>
      </c>
      <c r="H25" s="196"/>
      <c r="I25" s="225" t="s">
        <v>1050</v>
      </c>
      <c r="J25" s="193">
        <v>18000</v>
      </c>
      <c r="K25" s="225" t="s">
        <v>972</v>
      </c>
      <c r="L25" s="225" t="s">
        <v>99</v>
      </c>
      <c r="M25" s="225" t="s">
        <v>332</v>
      </c>
      <c r="N25" s="225" t="s">
        <v>95</v>
      </c>
      <c r="O25" s="225" t="s">
        <v>96</v>
      </c>
      <c r="P25" s="225" t="s">
        <v>357</v>
      </c>
      <c r="Q25" s="186">
        <v>45689</v>
      </c>
      <c r="R25" s="187">
        <v>46387</v>
      </c>
      <c r="S25" s="188" t="s">
        <v>1051</v>
      </c>
      <c r="T25" s="197" t="s">
        <v>422</v>
      </c>
      <c r="U25" s="180" t="s">
        <v>579</v>
      </c>
      <c r="V25" s="180" t="s">
        <v>1052</v>
      </c>
      <c r="W25" s="180" t="s">
        <v>580</v>
      </c>
      <c r="X25" s="193" t="s">
        <v>98</v>
      </c>
      <c r="Y25" s="193" t="s">
        <v>662</v>
      </c>
      <c r="Z25" s="193">
        <v>15000</v>
      </c>
      <c r="AA25" s="193">
        <v>18000</v>
      </c>
      <c r="AB25" s="193">
        <v>2000</v>
      </c>
      <c r="AC25" s="193">
        <v>6000</v>
      </c>
      <c r="AD25" s="193">
        <v>7000</v>
      </c>
      <c r="AE25" s="194">
        <v>3000</v>
      </c>
      <c r="AF25" s="192" t="s">
        <v>167</v>
      </c>
      <c r="AG25" s="193" t="s">
        <v>167</v>
      </c>
      <c r="AH25" s="193" t="s">
        <v>167</v>
      </c>
      <c r="AI25" s="193" t="s">
        <v>167</v>
      </c>
      <c r="AJ25" s="193" t="s">
        <v>167</v>
      </c>
      <c r="AK25" s="193" t="s">
        <v>167</v>
      </c>
      <c r="AL25" s="193" t="s">
        <v>167</v>
      </c>
      <c r="AM25" s="193" t="s">
        <v>167</v>
      </c>
      <c r="AN25" s="193" t="s">
        <v>167</v>
      </c>
      <c r="AO25" s="193" t="s">
        <v>167</v>
      </c>
      <c r="AP25" s="193" t="s">
        <v>167</v>
      </c>
      <c r="AQ25" s="193" t="s">
        <v>167</v>
      </c>
      <c r="AR25" s="193" t="s">
        <v>167</v>
      </c>
      <c r="AS25" s="193" t="s">
        <v>167</v>
      </c>
      <c r="AT25" s="192" t="s">
        <v>167</v>
      </c>
      <c r="AU25" s="193" t="s">
        <v>167</v>
      </c>
      <c r="AV25" s="193" t="s">
        <v>167</v>
      </c>
      <c r="AW25" s="194" t="s">
        <v>167</v>
      </c>
      <c r="AX25" s="175"/>
      <c r="AY25" s="175"/>
      <c r="AZ25" s="175"/>
      <c r="BA25" s="175"/>
      <c r="BB25" s="175"/>
      <c r="BC25" s="175"/>
      <c r="BD25" s="175"/>
      <c r="BE25" s="175"/>
      <c r="BF25" s="175"/>
      <c r="BG25" s="175"/>
      <c r="BH25" s="175"/>
    </row>
    <row r="26" spans="1:60" s="176" customFormat="1" ht="60" x14ac:dyDescent="0.2">
      <c r="A26" s="179">
        <v>25</v>
      </c>
      <c r="B26" s="256"/>
      <c r="C26" s="254"/>
      <c r="D26" s="253"/>
      <c r="E26" s="253"/>
      <c r="F26" s="245" t="s">
        <v>1053</v>
      </c>
      <c r="G26" s="195">
        <v>700000000</v>
      </c>
      <c r="H26" s="196"/>
      <c r="I26" s="225" t="s">
        <v>1050</v>
      </c>
      <c r="J26" s="181">
        <v>4500</v>
      </c>
      <c r="K26" s="225" t="s">
        <v>972</v>
      </c>
      <c r="L26" s="225" t="s">
        <v>99</v>
      </c>
      <c r="M26" s="225" t="s">
        <v>332</v>
      </c>
      <c r="N26" s="225" t="s">
        <v>95</v>
      </c>
      <c r="O26" s="225" t="s">
        <v>96</v>
      </c>
      <c r="P26" s="225" t="s">
        <v>357</v>
      </c>
      <c r="Q26" s="186">
        <v>45689</v>
      </c>
      <c r="R26" s="187">
        <v>46387</v>
      </c>
      <c r="S26" s="188" t="s">
        <v>973</v>
      </c>
      <c r="T26" s="197" t="s">
        <v>422</v>
      </c>
      <c r="U26" s="180" t="s">
        <v>579</v>
      </c>
      <c r="V26" s="180" t="s">
        <v>583</v>
      </c>
      <c r="W26" s="180" t="s">
        <v>580</v>
      </c>
      <c r="X26" s="193" t="s">
        <v>98</v>
      </c>
      <c r="Y26" s="193" t="s">
        <v>662</v>
      </c>
      <c r="Z26" s="193">
        <v>4000</v>
      </c>
      <c r="AA26" s="193">
        <v>4500</v>
      </c>
      <c r="AB26" s="193">
        <v>500</v>
      </c>
      <c r="AC26" s="193">
        <v>2000</v>
      </c>
      <c r="AD26" s="193">
        <v>1000</v>
      </c>
      <c r="AE26" s="194">
        <v>1000</v>
      </c>
      <c r="AF26" s="192" t="s">
        <v>167</v>
      </c>
      <c r="AG26" s="193" t="s">
        <v>167</v>
      </c>
      <c r="AH26" s="193" t="s">
        <v>167</v>
      </c>
      <c r="AI26" s="193" t="s">
        <v>167</v>
      </c>
      <c r="AJ26" s="193" t="s">
        <v>167</v>
      </c>
      <c r="AK26" s="193" t="s">
        <v>167</v>
      </c>
      <c r="AL26" s="193" t="s">
        <v>167</v>
      </c>
      <c r="AM26" s="193" t="s">
        <v>167</v>
      </c>
      <c r="AN26" s="193" t="s">
        <v>167</v>
      </c>
      <c r="AO26" s="193" t="s">
        <v>167</v>
      </c>
      <c r="AP26" s="193" t="s">
        <v>167</v>
      </c>
      <c r="AQ26" s="193" t="s">
        <v>167</v>
      </c>
      <c r="AR26" s="193" t="s">
        <v>167</v>
      </c>
      <c r="AS26" s="193" t="s">
        <v>167</v>
      </c>
      <c r="AT26" s="192" t="s">
        <v>167</v>
      </c>
      <c r="AU26" s="193" t="s">
        <v>167</v>
      </c>
      <c r="AV26" s="193" t="s">
        <v>167</v>
      </c>
      <c r="AW26" s="194" t="s">
        <v>167</v>
      </c>
      <c r="AX26" s="175"/>
      <c r="AY26" s="175"/>
      <c r="AZ26" s="175"/>
      <c r="BA26" s="175"/>
      <c r="BB26" s="175"/>
      <c r="BC26" s="175"/>
      <c r="BD26" s="175"/>
      <c r="BE26" s="175"/>
      <c r="BF26" s="175"/>
      <c r="BG26" s="175"/>
      <c r="BH26" s="175"/>
    </row>
    <row r="27" spans="1:60" s="176" customFormat="1" ht="51" customHeight="1" x14ac:dyDescent="0.2">
      <c r="A27" s="179">
        <v>9</v>
      </c>
      <c r="B27" s="256"/>
      <c r="C27" s="254"/>
      <c r="D27" s="252" t="s">
        <v>543</v>
      </c>
      <c r="E27" s="252" t="s">
        <v>544</v>
      </c>
      <c r="F27" s="181" t="s">
        <v>544</v>
      </c>
      <c r="G27" s="199">
        <v>9000000000</v>
      </c>
      <c r="H27" s="199">
        <v>1000000000</v>
      </c>
      <c r="I27" s="225" t="s">
        <v>545</v>
      </c>
      <c r="J27" s="193">
        <v>1500</v>
      </c>
      <c r="K27" s="225" t="s">
        <v>546</v>
      </c>
      <c r="L27" s="225" t="s">
        <v>99</v>
      </c>
      <c r="M27" s="225" t="s">
        <v>332</v>
      </c>
      <c r="N27" s="225" t="s">
        <v>95</v>
      </c>
      <c r="O27" s="225" t="s">
        <v>96</v>
      </c>
      <c r="P27" s="225" t="s">
        <v>283</v>
      </c>
      <c r="Q27" s="186">
        <v>46023</v>
      </c>
      <c r="R27" s="187">
        <v>46387</v>
      </c>
      <c r="S27" s="188" t="s">
        <v>946</v>
      </c>
      <c r="T27" s="197" t="s">
        <v>423</v>
      </c>
      <c r="U27" s="180" t="s">
        <v>947</v>
      </c>
      <c r="V27" s="180" t="s">
        <v>547</v>
      </c>
      <c r="W27" s="180" t="s">
        <v>546</v>
      </c>
      <c r="X27" s="193" t="s">
        <v>98</v>
      </c>
      <c r="Y27" s="193" t="s">
        <v>662</v>
      </c>
      <c r="Z27" s="193">
        <v>2000</v>
      </c>
      <c r="AA27" s="193">
        <v>1500</v>
      </c>
      <c r="AB27" s="193">
        <v>0</v>
      </c>
      <c r="AC27" s="193">
        <v>1000</v>
      </c>
      <c r="AD27" s="193">
        <v>250</v>
      </c>
      <c r="AE27" s="194">
        <v>250</v>
      </c>
      <c r="AF27" s="192" t="s">
        <v>167</v>
      </c>
      <c r="AG27" s="193" t="s">
        <v>167</v>
      </c>
      <c r="AH27" s="193" t="s">
        <v>167</v>
      </c>
      <c r="AI27" s="193" t="s">
        <v>167</v>
      </c>
      <c r="AJ27" s="193" t="s">
        <v>167</v>
      </c>
      <c r="AK27" s="193" t="s">
        <v>167</v>
      </c>
      <c r="AL27" s="193" t="s">
        <v>167</v>
      </c>
      <c r="AM27" s="193" t="s">
        <v>167</v>
      </c>
      <c r="AN27" s="193" t="s">
        <v>167</v>
      </c>
      <c r="AO27" s="193" t="s">
        <v>167</v>
      </c>
      <c r="AP27" s="193" t="s">
        <v>167</v>
      </c>
      <c r="AQ27" s="193" t="s">
        <v>167</v>
      </c>
      <c r="AR27" s="193" t="s">
        <v>167</v>
      </c>
      <c r="AS27" s="193" t="s">
        <v>167</v>
      </c>
      <c r="AT27" s="192" t="s">
        <v>167</v>
      </c>
      <c r="AU27" s="193" t="s">
        <v>167</v>
      </c>
      <c r="AV27" s="193" t="s">
        <v>167</v>
      </c>
      <c r="AW27" s="194" t="s">
        <v>167</v>
      </c>
      <c r="AX27" s="175"/>
      <c r="AY27" s="175"/>
      <c r="AZ27" s="175"/>
      <c r="BA27" s="175"/>
      <c r="BB27" s="175"/>
      <c r="BC27" s="175"/>
      <c r="BD27" s="175"/>
      <c r="BE27" s="175"/>
      <c r="BF27" s="175"/>
      <c r="BG27" s="175"/>
      <c r="BH27" s="175"/>
    </row>
    <row r="28" spans="1:60" s="176" customFormat="1" ht="51" customHeight="1" x14ac:dyDescent="0.2">
      <c r="A28" s="179">
        <v>10</v>
      </c>
      <c r="B28" s="256"/>
      <c r="C28" s="254"/>
      <c r="D28" s="253"/>
      <c r="E28" s="253"/>
      <c r="F28" s="204" t="s">
        <v>948</v>
      </c>
      <c r="G28" s="210">
        <v>1500000000</v>
      </c>
      <c r="H28" s="185"/>
      <c r="I28" s="225" t="s">
        <v>949</v>
      </c>
      <c r="J28" s="193">
        <v>180</v>
      </c>
      <c r="K28" s="225" t="s">
        <v>950</v>
      </c>
      <c r="L28" s="225" t="s">
        <v>99</v>
      </c>
      <c r="M28" s="225" t="s">
        <v>332</v>
      </c>
      <c r="N28" s="225"/>
      <c r="O28" s="225"/>
      <c r="P28" s="225" t="s">
        <v>283</v>
      </c>
      <c r="Q28" s="186">
        <v>46023</v>
      </c>
      <c r="R28" s="187">
        <v>46387</v>
      </c>
      <c r="S28" s="180" t="s">
        <v>949</v>
      </c>
      <c r="T28" s="197" t="s">
        <v>423</v>
      </c>
      <c r="U28" s="180" t="s">
        <v>951</v>
      </c>
      <c r="V28" s="180" t="s">
        <v>952</v>
      </c>
      <c r="W28" s="180" t="s">
        <v>950</v>
      </c>
      <c r="X28" s="193" t="s">
        <v>98</v>
      </c>
      <c r="Y28" s="193" t="s">
        <v>662</v>
      </c>
      <c r="Z28" s="193"/>
      <c r="AA28" s="193">
        <v>180</v>
      </c>
      <c r="AB28" s="193">
        <v>0</v>
      </c>
      <c r="AC28" s="193">
        <v>65</v>
      </c>
      <c r="AD28" s="193">
        <v>65</v>
      </c>
      <c r="AE28" s="194">
        <v>50</v>
      </c>
      <c r="AF28" s="192" t="s">
        <v>167</v>
      </c>
      <c r="AG28" s="193" t="s">
        <v>167</v>
      </c>
      <c r="AH28" s="193" t="s">
        <v>167</v>
      </c>
      <c r="AI28" s="193" t="s">
        <v>167</v>
      </c>
      <c r="AJ28" s="193" t="s">
        <v>167</v>
      </c>
      <c r="AK28" s="193" t="s">
        <v>167</v>
      </c>
      <c r="AL28" s="193" t="s">
        <v>167</v>
      </c>
      <c r="AM28" s="193" t="s">
        <v>167</v>
      </c>
      <c r="AN28" s="193" t="s">
        <v>167</v>
      </c>
      <c r="AO28" s="193" t="s">
        <v>167</v>
      </c>
      <c r="AP28" s="193" t="s">
        <v>167</v>
      </c>
      <c r="AQ28" s="193" t="s">
        <v>167</v>
      </c>
      <c r="AR28" s="193" t="s">
        <v>167</v>
      </c>
      <c r="AS28" s="193" t="s">
        <v>167</v>
      </c>
      <c r="AT28" s="192" t="s">
        <v>167</v>
      </c>
      <c r="AU28" s="193" t="s">
        <v>167</v>
      </c>
      <c r="AV28" s="193" t="s">
        <v>167</v>
      </c>
      <c r="AW28" s="194" t="s">
        <v>167</v>
      </c>
      <c r="AX28" s="175"/>
      <c r="AY28" s="175"/>
      <c r="AZ28" s="175"/>
      <c r="BA28" s="175"/>
      <c r="BB28" s="175"/>
      <c r="BC28" s="175"/>
      <c r="BD28" s="175"/>
      <c r="BE28" s="175"/>
      <c r="BF28" s="175"/>
      <c r="BG28" s="175"/>
      <c r="BH28" s="175"/>
    </row>
    <row r="29" spans="1:60" s="176" customFormat="1" ht="51" customHeight="1" x14ac:dyDescent="0.2">
      <c r="A29" s="179">
        <v>11</v>
      </c>
      <c r="B29" s="256"/>
      <c r="C29" s="254"/>
      <c r="D29" s="258" t="s">
        <v>548</v>
      </c>
      <c r="E29" s="258" t="s">
        <v>549</v>
      </c>
      <c r="F29" s="258" t="s">
        <v>549</v>
      </c>
      <c r="G29" s="211">
        <v>31000000000</v>
      </c>
      <c r="H29" s="185"/>
      <c r="I29" s="225" t="s">
        <v>1014</v>
      </c>
      <c r="J29" s="193">
        <v>800</v>
      </c>
      <c r="K29" s="225" t="s">
        <v>550</v>
      </c>
      <c r="L29" s="225" t="s">
        <v>99</v>
      </c>
      <c r="M29" s="225" t="s">
        <v>332</v>
      </c>
      <c r="N29" s="225" t="s">
        <v>95</v>
      </c>
      <c r="O29" s="225" t="s">
        <v>96</v>
      </c>
      <c r="P29" s="225" t="s">
        <v>419</v>
      </c>
      <c r="Q29" s="186">
        <v>46054</v>
      </c>
      <c r="R29" s="187">
        <v>46387</v>
      </c>
      <c r="S29" s="188" t="s">
        <v>551</v>
      </c>
      <c r="T29" s="197" t="s">
        <v>422</v>
      </c>
      <c r="U29" s="180" t="s">
        <v>953</v>
      </c>
      <c r="V29" s="180" t="s">
        <v>954</v>
      </c>
      <c r="W29" s="180" t="s">
        <v>552</v>
      </c>
      <c r="X29" s="193" t="s">
        <v>98</v>
      </c>
      <c r="Y29" s="193" t="s">
        <v>662</v>
      </c>
      <c r="Z29" s="193">
        <v>0</v>
      </c>
      <c r="AA29" s="193">
        <v>800</v>
      </c>
      <c r="AB29" s="193">
        <v>2</v>
      </c>
      <c r="AC29" s="193">
        <v>150</v>
      </c>
      <c r="AD29" s="193">
        <v>500</v>
      </c>
      <c r="AE29" s="194">
        <v>148</v>
      </c>
      <c r="AF29" s="192" t="s">
        <v>167</v>
      </c>
      <c r="AG29" s="193" t="s">
        <v>167</v>
      </c>
      <c r="AH29" s="193" t="s">
        <v>167</v>
      </c>
      <c r="AI29" s="193" t="s">
        <v>167</v>
      </c>
      <c r="AJ29" s="193" t="s">
        <v>167</v>
      </c>
      <c r="AK29" s="193" t="s">
        <v>167</v>
      </c>
      <c r="AL29" s="193" t="s">
        <v>167</v>
      </c>
      <c r="AM29" s="193" t="s">
        <v>167</v>
      </c>
      <c r="AN29" s="193" t="s">
        <v>167</v>
      </c>
      <c r="AO29" s="193" t="s">
        <v>167</v>
      </c>
      <c r="AP29" s="193" t="s">
        <v>167</v>
      </c>
      <c r="AQ29" s="193" t="s">
        <v>167</v>
      </c>
      <c r="AR29" s="193" t="s">
        <v>167</v>
      </c>
      <c r="AS29" s="193" t="s">
        <v>167</v>
      </c>
      <c r="AT29" s="192" t="s">
        <v>167</v>
      </c>
      <c r="AU29" s="193" t="s">
        <v>167</v>
      </c>
      <c r="AV29" s="193" t="s">
        <v>167</v>
      </c>
      <c r="AW29" s="194" t="s">
        <v>167</v>
      </c>
      <c r="AX29" s="175"/>
      <c r="AY29" s="175"/>
      <c r="AZ29" s="175"/>
      <c r="BA29" s="175"/>
      <c r="BB29" s="175"/>
      <c r="BC29" s="175"/>
      <c r="BD29" s="175"/>
      <c r="BE29" s="175"/>
      <c r="BF29" s="175"/>
      <c r="BG29" s="175"/>
      <c r="BH29" s="175"/>
    </row>
    <row r="30" spans="1:60" s="176" customFormat="1" ht="51" customHeight="1" x14ac:dyDescent="0.2">
      <c r="A30" s="179">
        <v>12</v>
      </c>
      <c r="B30" s="256"/>
      <c r="C30" s="254"/>
      <c r="D30" s="259"/>
      <c r="E30" s="259"/>
      <c r="F30" s="259"/>
      <c r="G30" s="212"/>
      <c r="H30" s="185"/>
      <c r="I30" s="225" t="s">
        <v>574</v>
      </c>
      <c r="J30" s="193">
        <v>240</v>
      </c>
      <c r="K30" s="225" t="s">
        <v>955</v>
      </c>
      <c r="L30" s="225" t="s">
        <v>99</v>
      </c>
      <c r="M30" s="225" t="s">
        <v>332</v>
      </c>
      <c r="N30" s="225" t="s">
        <v>95</v>
      </c>
      <c r="O30" s="225" t="s">
        <v>503</v>
      </c>
      <c r="P30" s="225" t="s">
        <v>419</v>
      </c>
      <c r="Q30" s="186">
        <v>46054</v>
      </c>
      <c r="R30" s="187">
        <v>46387</v>
      </c>
      <c r="S30" s="188" t="s">
        <v>1015</v>
      </c>
      <c r="T30" s="197" t="s">
        <v>423</v>
      </c>
      <c r="U30" s="180" t="s">
        <v>1016</v>
      </c>
      <c r="V30" s="180" t="s">
        <v>575</v>
      </c>
      <c r="W30" s="180" t="s">
        <v>576</v>
      </c>
      <c r="X30" s="193" t="s">
        <v>98</v>
      </c>
      <c r="Y30" s="193" t="s">
        <v>662</v>
      </c>
      <c r="Z30" s="193">
        <v>0</v>
      </c>
      <c r="AA30" s="193">
        <v>240</v>
      </c>
      <c r="AB30" s="193">
        <v>1</v>
      </c>
      <c r="AC30" s="193">
        <v>45</v>
      </c>
      <c r="AD30" s="193">
        <v>150</v>
      </c>
      <c r="AE30" s="194">
        <v>44</v>
      </c>
      <c r="AF30" s="192" t="s">
        <v>167</v>
      </c>
      <c r="AG30" s="193" t="s">
        <v>167</v>
      </c>
      <c r="AH30" s="193" t="s">
        <v>167</v>
      </c>
      <c r="AI30" s="193" t="s">
        <v>167</v>
      </c>
      <c r="AJ30" s="193" t="s">
        <v>167</v>
      </c>
      <c r="AK30" s="193" t="s">
        <v>167</v>
      </c>
      <c r="AL30" s="193" t="s">
        <v>167</v>
      </c>
      <c r="AM30" s="193" t="s">
        <v>167</v>
      </c>
      <c r="AN30" s="193" t="s">
        <v>167</v>
      </c>
      <c r="AO30" s="193" t="s">
        <v>167</v>
      </c>
      <c r="AP30" s="193" t="s">
        <v>167</v>
      </c>
      <c r="AQ30" s="193" t="s">
        <v>167</v>
      </c>
      <c r="AR30" s="193" t="s">
        <v>167</v>
      </c>
      <c r="AS30" s="193" t="s">
        <v>167</v>
      </c>
      <c r="AT30" s="192" t="s">
        <v>167</v>
      </c>
      <c r="AU30" s="193" t="s">
        <v>167</v>
      </c>
      <c r="AV30" s="193" t="s">
        <v>167</v>
      </c>
      <c r="AW30" s="194" t="s">
        <v>167</v>
      </c>
      <c r="AX30" s="175"/>
      <c r="AY30" s="175"/>
      <c r="AZ30" s="175"/>
      <c r="BA30" s="175"/>
      <c r="BB30" s="175"/>
      <c r="BC30" s="175"/>
      <c r="BD30" s="175"/>
      <c r="BE30" s="175"/>
      <c r="BF30" s="175"/>
      <c r="BG30" s="175"/>
      <c r="BH30" s="175"/>
    </row>
    <row r="31" spans="1:60" s="176" customFormat="1" ht="51" customHeight="1" x14ac:dyDescent="0.2">
      <c r="A31" s="179">
        <v>13</v>
      </c>
      <c r="B31" s="256"/>
      <c r="C31" s="254"/>
      <c r="D31" s="259"/>
      <c r="E31" s="260"/>
      <c r="F31" s="260"/>
      <c r="G31" s="200"/>
      <c r="H31" s="185"/>
      <c r="I31" s="225" t="s">
        <v>1017</v>
      </c>
      <c r="J31" s="193">
        <v>500</v>
      </c>
      <c r="K31" s="225" t="s">
        <v>553</v>
      </c>
      <c r="L31" s="225" t="s">
        <v>99</v>
      </c>
      <c r="M31" s="225" t="s">
        <v>332</v>
      </c>
      <c r="N31" s="225" t="s">
        <v>95</v>
      </c>
      <c r="O31" s="225" t="s">
        <v>96</v>
      </c>
      <c r="P31" s="225" t="s">
        <v>419</v>
      </c>
      <c r="Q31" s="186">
        <v>46113</v>
      </c>
      <c r="R31" s="187">
        <v>46387</v>
      </c>
      <c r="S31" s="188" t="s">
        <v>554</v>
      </c>
      <c r="T31" s="197" t="s">
        <v>423</v>
      </c>
      <c r="U31" s="180" t="s">
        <v>555</v>
      </c>
      <c r="V31" s="180" t="s">
        <v>1018</v>
      </c>
      <c r="W31" s="180" t="s">
        <v>556</v>
      </c>
      <c r="X31" s="193" t="s">
        <v>98</v>
      </c>
      <c r="Y31" s="193" t="s">
        <v>662</v>
      </c>
      <c r="Z31" s="193">
        <v>0</v>
      </c>
      <c r="AA31" s="193">
        <v>500</v>
      </c>
      <c r="AB31" s="193">
        <v>0</v>
      </c>
      <c r="AC31" s="193">
        <v>50</v>
      </c>
      <c r="AD31" s="193">
        <v>300</v>
      </c>
      <c r="AE31" s="194">
        <v>150</v>
      </c>
      <c r="AF31" s="192" t="s">
        <v>167</v>
      </c>
      <c r="AG31" s="193" t="s">
        <v>167</v>
      </c>
      <c r="AH31" s="193" t="s">
        <v>167</v>
      </c>
      <c r="AI31" s="193" t="s">
        <v>167</v>
      </c>
      <c r="AJ31" s="193" t="s">
        <v>167</v>
      </c>
      <c r="AK31" s="193" t="s">
        <v>167</v>
      </c>
      <c r="AL31" s="193" t="s">
        <v>167</v>
      </c>
      <c r="AM31" s="193" t="s">
        <v>167</v>
      </c>
      <c r="AN31" s="193" t="s">
        <v>167</v>
      </c>
      <c r="AO31" s="193" t="s">
        <v>167</v>
      </c>
      <c r="AP31" s="193" t="s">
        <v>167</v>
      </c>
      <c r="AQ31" s="193" t="s">
        <v>167</v>
      </c>
      <c r="AR31" s="193" t="s">
        <v>167</v>
      </c>
      <c r="AS31" s="193" t="s">
        <v>167</v>
      </c>
      <c r="AT31" s="192" t="s">
        <v>167</v>
      </c>
      <c r="AU31" s="193" t="s">
        <v>167</v>
      </c>
      <c r="AV31" s="193" t="s">
        <v>167</v>
      </c>
      <c r="AW31" s="194" t="s">
        <v>167</v>
      </c>
      <c r="AX31" s="175"/>
      <c r="AY31" s="175"/>
      <c r="AZ31" s="175"/>
      <c r="BA31" s="175"/>
      <c r="BB31" s="175"/>
      <c r="BC31" s="175"/>
      <c r="BD31" s="175"/>
      <c r="BE31" s="175"/>
      <c r="BF31" s="175"/>
      <c r="BG31" s="175"/>
      <c r="BH31" s="175"/>
    </row>
    <row r="32" spans="1:60" s="176" customFormat="1" ht="51" customHeight="1" x14ac:dyDescent="0.2">
      <c r="A32" s="213">
        <v>14</v>
      </c>
      <c r="B32" s="256"/>
      <c r="C32" s="254"/>
      <c r="D32" s="259"/>
      <c r="E32" s="258" t="s">
        <v>557</v>
      </c>
      <c r="F32" s="204" t="s">
        <v>1019</v>
      </c>
      <c r="G32" s="202">
        <v>8200000000</v>
      </c>
      <c r="H32" s="209"/>
      <c r="I32" s="246" t="s">
        <v>1020</v>
      </c>
      <c r="J32" s="214">
        <v>200</v>
      </c>
      <c r="K32" s="246" t="s">
        <v>1021</v>
      </c>
      <c r="L32" s="246" t="s">
        <v>99</v>
      </c>
      <c r="M32" s="246" t="s">
        <v>332</v>
      </c>
      <c r="N32" s="246" t="s">
        <v>95</v>
      </c>
      <c r="O32" s="246" t="s">
        <v>167</v>
      </c>
      <c r="P32" s="246" t="s">
        <v>349</v>
      </c>
      <c r="Q32" s="215">
        <v>46054</v>
      </c>
      <c r="R32" s="215">
        <v>46387</v>
      </c>
      <c r="S32" s="216" t="s">
        <v>1022</v>
      </c>
      <c r="T32" s="214" t="s">
        <v>422</v>
      </c>
      <c r="U32" s="201" t="s">
        <v>1023</v>
      </c>
      <c r="V32" s="201" t="s">
        <v>1024</v>
      </c>
      <c r="W32" s="201" t="s">
        <v>1025</v>
      </c>
      <c r="X32" s="214" t="s">
        <v>98</v>
      </c>
      <c r="Y32" s="214" t="s">
        <v>662</v>
      </c>
      <c r="Z32" s="214">
        <v>0</v>
      </c>
      <c r="AA32" s="214">
        <v>200</v>
      </c>
      <c r="AB32" s="214">
        <v>0</v>
      </c>
      <c r="AC32" s="214">
        <v>0</v>
      </c>
      <c r="AD32" s="214">
        <v>200</v>
      </c>
      <c r="AE32" s="214">
        <v>0</v>
      </c>
      <c r="AF32" s="193" t="s">
        <v>167</v>
      </c>
      <c r="AG32" s="193" t="s">
        <v>167</v>
      </c>
      <c r="AH32" s="193" t="s">
        <v>167</v>
      </c>
      <c r="AI32" s="193" t="s">
        <v>167</v>
      </c>
      <c r="AJ32" s="193" t="s">
        <v>167</v>
      </c>
      <c r="AK32" s="193" t="s">
        <v>167</v>
      </c>
      <c r="AL32" s="193" t="s">
        <v>167</v>
      </c>
      <c r="AM32" s="193" t="s">
        <v>167</v>
      </c>
      <c r="AN32" s="193" t="s">
        <v>167</v>
      </c>
      <c r="AO32" s="193" t="s">
        <v>167</v>
      </c>
      <c r="AP32" s="193" t="s">
        <v>167</v>
      </c>
      <c r="AQ32" s="193" t="s">
        <v>167</v>
      </c>
      <c r="AR32" s="193" t="s">
        <v>167</v>
      </c>
      <c r="AS32" s="193" t="s">
        <v>167</v>
      </c>
      <c r="AT32" s="193" t="s">
        <v>167</v>
      </c>
      <c r="AU32" s="193" t="s">
        <v>167</v>
      </c>
      <c r="AV32" s="193" t="s">
        <v>167</v>
      </c>
      <c r="AW32" s="193" t="s">
        <v>167</v>
      </c>
      <c r="AX32" s="175"/>
      <c r="AY32" s="175"/>
      <c r="AZ32" s="175"/>
      <c r="BA32" s="175"/>
      <c r="BB32" s="175"/>
      <c r="BC32" s="175"/>
      <c r="BD32" s="175"/>
      <c r="BE32" s="175"/>
      <c r="BF32" s="175"/>
      <c r="BG32" s="175"/>
      <c r="BH32" s="175"/>
    </row>
    <row r="33" spans="1:60" s="176" customFormat="1" ht="51" customHeight="1" x14ac:dyDescent="0.2">
      <c r="A33" s="179">
        <v>15</v>
      </c>
      <c r="B33" s="256"/>
      <c r="C33" s="254"/>
      <c r="D33" s="259"/>
      <c r="E33" s="260"/>
      <c r="F33" s="181" t="s">
        <v>558</v>
      </c>
      <c r="G33" s="200"/>
      <c r="H33" s="185"/>
      <c r="I33" s="225" t="s">
        <v>559</v>
      </c>
      <c r="J33" s="193">
        <v>60</v>
      </c>
      <c r="K33" s="225" t="s">
        <v>560</v>
      </c>
      <c r="L33" s="246" t="s">
        <v>99</v>
      </c>
      <c r="M33" s="246" t="s">
        <v>332</v>
      </c>
      <c r="N33" s="246" t="s">
        <v>95</v>
      </c>
      <c r="O33" s="246" t="s">
        <v>167</v>
      </c>
      <c r="P33" s="246" t="s">
        <v>349</v>
      </c>
      <c r="Q33" s="215">
        <v>46054</v>
      </c>
      <c r="R33" s="215">
        <v>46387</v>
      </c>
      <c r="S33" s="180" t="s">
        <v>1026</v>
      </c>
      <c r="T33" s="193" t="s">
        <v>422</v>
      </c>
      <c r="U33" s="180" t="s">
        <v>561</v>
      </c>
      <c r="V33" s="180" t="s">
        <v>1027</v>
      </c>
      <c r="W33" s="180" t="s">
        <v>1025</v>
      </c>
      <c r="X33" s="193" t="s">
        <v>98</v>
      </c>
      <c r="Y33" s="193" t="s">
        <v>662</v>
      </c>
      <c r="Z33" s="193">
        <v>0</v>
      </c>
      <c r="AA33" s="193">
        <v>60</v>
      </c>
      <c r="AB33" s="193">
        <v>0</v>
      </c>
      <c r="AC33" s="193">
        <v>20</v>
      </c>
      <c r="AD33" s="193">
        <v>40</v>
      </c>
      <c r="AE33" s="193">
        <v>0</v>
      </c>
      <c r="AF33" s="193" t="s">
        <v>167</v>
      </c>
      <c r="AG33" s="193" t="s">
        <v>167</v>
      </c>
      <c r="AH33" s="193" t="s">
        <v>167</v>
      </c>
      <c r="AI33" s="193" t="s">
        <v>167</v>
      </c>
      <c r="AJ33" s="193" t="s">
        <v>167</v>
      </c>
      <c r="AK33" s="193" t="s">
        <v>167</v>
      </c>
      <c r="AL33" s="193" t="s">
        <v>167</v>
      </c>
      <c r="AM33" s="193" t="s">
        <v>167</v>
      </c>
      <c r="AN33" s="193" t="s">
        <v>167</v>
      </c>
      <c r="AO33" s="193" t="s">
        <v>167</v>
      </c>
      <c r="AP33" s="193" t="s">
        <v>167</v>
      </c>
      <c r="AQ33" s="193" t="s">
        <v>167</v>
      </c>
      <c r="AR33" s="193" t="s">
        <v>167</v>
      </c>
      <c r="AS33" s="193" t="s">
        <v>167</v>
      </c>
      <c r="AT33" s="193" t="s">
        <v>167</v>
      </c>
      <c r="AU33" s="193" t="s">
        <v>167</v>
      </c>
      <c r="AV33" s="193" t="s">
        <v>167</v>
      </c>
      <c r="AW33" s="193" t="s">
        <v>167</v>
      </c>
      <c r="AX33" s="175"/>
      <c r="AY33" s="175"/>
      <c r="AZ33" s="175"/>
      <c r="BA33" s="175"/>
      <c r="BB33" s="175"/>
      <c r="BC33" s="175"/>
      <c r="BD33" s="175"/>
      <c r="BE33" s="175"/>
      <c r="BF33" s="175"/>
      <c r="BG33" s="175"/>
      <c r="BH33" s="175"/>
    </row>
    <row r="34" spans="1:60" s="176" customFormat="1" ht="51" customHeight="1" x14ac:dyDescent="0.2">
      <c r="A34" s="179">
        <v>16</v>
      </c>
      <c r="B34" s="256"/>
      <c r="C34" s="254"/>
      <c r="D34" s="259"/>
      <c r="E34" s="181" t="s">
        <v>1028</v>
      </c>
      <c r="F34" s="181" t="s">
        <v>562</v>
      </c>
      <c r="G34" s="199">
        <v>3000000000</v>
      </c>
      <c r="H34" s="185"/>
      <c r="I34" s="225" t="s">
        <v>1029</v>
      </c>
      <c r="J34" s="193">
        <v>40</v>
      </c>
      <c r="K34" s="225" t="s">
        <v>956</v>
      </c>
      <c r="L34" s="225" t="s">
        <v>99</v>
      </c>
      <c r="M34" s="225" t="s">
        <v>332</v>
      </c>
      <c r="N34" s="225" t="s">
        <v>95</v>
      </c>
      <c r="O34" s="225" t="s">
        <v>503</v>
      </c>
      <c r="P34" s="225" t="s">
        <v>419</v>
      </c>
      <c r="Q34" s="186">
        <v>45689</v>
      </c>
      <c r="R34" s="187">
        <v>46022</v>
      </c>
      <c r="S34" s="188" t="s">
        <v>957</v>
      </c>
      <c r="T34" s="197" t="s">
        <v>422</v>
      </c>
      <c r="U34" s="180" t="s">
        <v>958</v>
      </c>
      <c r="V34" s="180" t="s">
        <v>959</v>
      </c>
      <c r="W34" s="180" t="s">
        <v>563</v>
      </c>
      <c r="X34" s="193" t="s">
        <v>98</v>
      </c>
      <c r="Y34" s="193" t="s">
        <v>662</v>
      </c>
      <c r="Z34" s="193">
        <v>0</v>
      </c>
      <c r="AA34" s="193">
        <v>40</v>
      </c>
      <c r="AB34" s="193">
        <v>0</v>
      </c>
      <c r="AC34" s="193">
        <v>10</v>
      </c>
      <c r="AD34" s="193">
        <v>30</v>
      </c>
      <c r="AE34" s="194">
        <v>0</v>
      </c>
      <c r="AF34" s="192" t="s">
        <v>167</v>
      </c>
      <c r="AG34" s="193" t="s">
        <v>167</v>
      </c>
      <c r="AH34" s="193" t="s">
        <v>167</v>
      </c>
      <c r="AI34" s="193" t="s">
        <v>167</v>
      </c>
      <c r="AJ34" s="193" t="s">
        <v>167</v>
      </c>
      <c r="AK34" s="193" t="s">
        <v>167</v>
      </c>
      <c r="AL34" s="193" t="s">
        <v>167</v>
      </c>
      <c r="AM34" s="193" t="s">
        <v>167</v>
      </c>
      <c r="AN34" s="193" t="s">
        <v>167</v>
      </c>
      <c r="AO34" s="193" t="s">
        <v>167</v>
      </c>
      <c r="AP34" s="193" t="s">
        <v>167</v>
      </c>
      <c r="AQ34" s="193" t="s">
        <v>167</v>
      </c>
      <c r="AR34" s="193" t="s">
        <v>167</v>
      </c>
      <c r="AS34" s="193" t="s">
        <v>167</v>
      </c>
      <c r="AT34" s="192" t="s">
        <v>167</v>
      </c>
      <c r="AU34" s="193" t="s">
        <v>167</v>
      </c>
      <c r="AV34" s="193" t="s">
        <v>167</v>
      </c>
      <c r="AW34" s="194" t="s">
        <v>167</v>
      </c>
      <c r="AX34" s="175"/>
      <c r="AY34" s="175"/>
      <c r="AZ34" s="175"/>
      <c r="BA34" s="175"/>
      <c r="BB34" s="175"/>
      <c r="BC34" s="175"/>
      <c r="BD34" s="175"/>
      <c r="BE34" s="175"/>
      <c r="BF34" s="175"/>
      <c r="BG34" s="175"/>
      <c r="BH34" s="175"/>
    </row>
    <row r="35" spans="1:60" s="176" customFormat="1" ht="51" customHeight="1" x14ac:dyDescent="0.2">
      <c r="A35" s="179">
        <v>17</v>
      </c>
      <c r="B35" s="256"/>
      <c r="C35" s="253"/>
      <c r="D35" s="260"/>
      <c r="E35" s="181" t="s">
        <v>564</v>
      </c>
      <c r="F35" s="181" t="s">
        <v>960</v>
      </c>
      <c r="G35" s="199">
        <v>1300000000</v>
      </c>
      <c r="H35" s="185"/>
      <c r="I35" s="225" t="s">
        <v>589</v>
      </c>
      <c r="J35" s="193">
        <v>16</v>
      </c>
      <c r="K35" s="225" t="s">
        <v>956</v>
      </c>
      <c r="L35" s="225" t="s">
        <v>99</v>
      </c>
      <c r="M35" s="225" t="s">
        <v>332</v>
      </c>
      <c r="N35" s="225" t="s">
        <v>95</v>
      </c>
      <c r="O35" s="225" t="s">
        <v>503</v>
      </c>
      <c r="P35" s="225" t="s">
        <v>349</v>
      </c>
      <c r="Q35" s="186">
        <v>46054</v>
      </c>
      <c r="R35" s="186">
        <v>46387</v>
      </c>
      <c r="S35" s="217" t="s">
        <v>1030</v>
      </c>
      <c r="T35" s="193" t="s">
        <v>422</v>
      </c>
      <c r="U35" s="180" t="s">
        <v>958</v>
      </c>
      <c r="V35" s="180" t="s">
        <v>959</v>
      </c>
      <c r="W35" s="180" t="s">
        <v>563</v>
      </c>
      <c r="X35" s="193" t="s">
        <v>98</v>
      </c>
      <c r="Y35" s="193" t="s">
        <v>662</v>
      </c>
      <c r="Z35" s="193">
        <v>0</v>
      </c>
      <c r="AA35" s="193">
        <v>16</v>
      </c>
      <c r="AB35" s="193">
        <v>0</v>
      </c>
      <c r="AC35" s="193">
        <v>16</v>
      </c>
      <c r="AD35" s="193">
        <v>0</v>
      </c>
      <c r="AE35" s="193">
        <v>0</v>
      </c>
      <c r="AF35" s="193" t="s">
        <v>167</v>
      </c>
      <c r="AG35" s="193" t="s">
        <v>167</v>
      </c>
      <c r="AH35" s="193" t="s">
        <v>167</v>
      </c>
      <c r="AI35" s="193" t="s">
        <v>167</v>
      </c>
      <c r="AJ35" s="193" t="s">
        <v>167</v>
      </c>
      <c r="AK35" s="193" t="s">
        <v>167</v>
      </c>
      <c r="AL35" s="193" t="s">
        <v>167</v>
      </c>
      <c r="AM35" s="193" t="s">
        <v>167</v>
      </c>
      <c r="AN35" s="193" t="s">
        <v>167</v>
      </c>
      <c r="AO35" s="193" t="s">
        <v>167</v>
      </c>
      <c r="AP35" s="193" t="s">
        <v>167</v>
      </c>
      <c r="AQ35" s="193" t="s">
        <v>167</v>
      </c>
      <c r="AR35" s="193" t="s">
        <v>167</v>
      </c>
      <c r="AS35" s="193" t="s">
        <v>167</v>
      </c>
      <c r="AT35" s="193" t="s">
        <v>167</v>
      </c>
      <c r="AU35" s="193" t="s">
        <v>167</v>
      </c>
      <c r="AV35" s="193" t="s">
        <v>167</v>
      </c>
      <c r="AW35" s="193" t="s">
        <v>167</v>
      </c>
      <c r="AX35" s="175"/>
      <c r="AY35" s="175"/>
      <c r="AZ35" s="175"/>
      <c r="BA35" s="175"/>
      <c r="BB35" s="175"/>
      <c r="BC35" s="175"/>
      <c r="BD35" s="175"/>
      <c r="BE35" s="175"/>
      <c r="BF35" s="175"/>
      <c r="BG35" s="175"/>
      <c r="BH35" s="175"/>
    </row>
    <row r="36" spans="1:60" s="176" customFormat="1" ht="45" x14ac:dyDescent="0.2">
      <c r="A36" s="179">
        <v>47</v>
      </c>
      <c r="B36" s="256"/>
      <c r="C36" s="252" t="s">
        <v>479</v>
      </c>
      <c r="D36" s="181" t="s">
        <v>723</v>
      </c>
      <c r="E36" s="181" t="s">
        <v>724</v>
      </c>
      <c r="F36" s="181" t="s">
        <v>725</v>
      </c>
      <c r="G36" s="218">
        <v>600000000</v>
      </c>
      <c r="H36" s="219">
        <v>0</v>
      </c>
      <c r="I36" s="225" t="s">
        <v>1085</v>
      </c>
      <c r="J36" s="184">
        <v>1</v>
      </c>
      <c r="K36" s="225" t="s">
        <v>1086</v>
      </c>
      <c r="L36" s="225" t="s">
        <v>307</v>
      </c>
      <c r="M36" s="225" t="s">
        <v>342</v>
      </c>
      <c r="N36" s="225" t="s">
        <v>726</v>
      </c>
      <c r="O36" s="225" t="s">
        <v>96</v>
      </c>
      <c r="P36" s="225" t="s">
        <v>292</v>
      </c>
      <c r="Q36" s="186">
        <v>46024</v>
      </c>
      <c r="R36" s="187">
        <v>46387</v>
      </c>
      <c r="S36" s="188" t="s">
        <v>727</v>
      </c>
      <c r="T36" s="189" t="s">
        <v>423</v>
      </c>
      <c r="U36" s="180" t="s">
        <v>728</v>
      </c>
      <c r="V36" s="180" t="s">
        <v>729</v>
      </c>
      <c r="W36" s="180" t="s">
        <v>1086</v>
      </c>
      <c r="X36" s="181" t="s">
        <v>98</v>
      </c>
      <c r="Y36" s="181" t="s">
        <v>730</v>
      </c>
      <c r="Z36" s="220">
        <v>0</v>
      </c>
      <c r="AA36" s="220">
        <v>1</v>
      </c>
      <c r="AB36" s="220">
        <v>0.1</v>
      </c>
      <c r="AC36" s="220">
        <v>0.2</v>
      </c>
      <c r="AD36" s="220">
        <v>0.3</v>
      </c>
      <c r="AE36" s="221">
        <v>0.4</v>
      </c>
      <c r="AF36" s="192" t="s">
        <v>167</v>
      </c>
      <c r="AG36" s="193" t="s">
        <v>167</v>
      </c>
      <c r="AH36" s="193" t="s">
        <v>167</v>
      </c>
      <c r="AI36" s="193" t="s">
        <v>167</v>
      </c>
      <c r="AJ36" s="193" t="s">
        <v>167</v>
      </c>
      <c r="AK36" s="193" t="s">
        <v>167</v>
      </c>
      <c r="AL36" s="193" t="s">
        <v>167</v>
      </c>
      <c r="AM36" s="193" t="s">
        <v>167</v>
      </c>
      <c r="AN36" s="193" t="s">
        <v>167</v>
      </c>
      <c r="AO36" s="193" t="s">
        <v>167</v>
      </c>
      <c r="AP36" s="193" t="s">
        <v>167</v>
      </c>
      <c r="AQ36" s="193" t="s">
        <v>167</v>
      </c>
      <c r="AR36" s="193" t="s">
        <v>167</v>
      </c>
      <c r="AS36" s="193" t="s">
        <v>167</v>
      </c>
      <c r="AT36" s="192" t="s">
        <v>167</v>
      </c>
      <c r="AU36" s="193" t="s">
        <v>167</v>
      </c>
      <c r="AV36" s="193" t="s">
        <v>167</v>
      </c>
      <c r="AW36" s="194" t="s">
        <v>167</v>
      </c>
      <c r="AX36" s="175"/>
      <c r="AY36" s="175"/>
      <c r="AZ36" s="175"/>
      <c r="BA36" s="175"/>
      <c r="BB36" s="175"/>
      <c r="BC36" s="175"/>
      <c r="BD36" s="175"/>
      <c r="BE36" s="175"/>
      <c r="BF36" s="175"/>
      <c r="BG36" s="175"/>
      <c r="BH36" s="175"/>
    </row>
    <row r="37" spans="1:60" s="176" customFormat="1" ht="45" x14ac:dyDescent="0.2">
      <c r="A37" s="179">
        <v>48</v>
      </c>
      <c r="B37" s="257"/>
      <c r="C37" s="253"/>
      <c r="D37" s="204" t="s">
        <v>731</v>
      </c>
      <c r="E37" s="204" t="s">
        <v>732</v>
      </c>
      <c r="F37" s="204" t="s">
        <v>733</v>
      </c>
      <c r="G37" s="222">
        <v>1400000000</v>
      </c>
      <c r="H37" s="223">
        <v>0</v>
      </c>
      <c r="I37" s="246" t="s">
        <v>1087</v>
      </c>
      <c r="J37" s="204">
        <v>1</v>
      </c>
      <c r="K37" s="246" t="s">
        <v>736</v>
      </c>
      <c r="L37" s="246" t="s">
        <v>307</v>
      </c>
      <c r="M37" s="246" t="s">
        <v>342</v>
      </c>
      <c r="N37" s="246" t="s">
        <v>726</v>
      </c>
      <c r="O37" s="246" t="s">
        <v>96</v>
      </c>
      <c r="P37" s="225" t="s">
        <v>292</v>
      </c>
      <c r="Q37" s="186">
        <v>46024</v>
      </c>
      <c r="R37" s="186">
        <v>46387</v>
      </c>
      <c r="S37" s="217" t="s">
        <v>1088</v>
      </c>
      <c r="T37" s="181" t="s">
        <v>423</v>
      </c>
      <c r="U37" s="180" t="s">
        <v>728</v>
      </c>
      <c r="V37" s="180" t="s">
        <v>734</v>
      </c>
      <c r="W37" s="180" t="s">
        <v>735</v>
      </c>
      <c r="X37" s="181" t="s">
        <v>98</v>
      </c>
      <c r="Y37" s="181" t="s">
        <v>730</v>
      </c>
      <c r="Z37" s="220">
        <v>0</v>
      </c>
      <c r="AA37" s="220">
        <v>0.8</v>
      </c>
      <c r="AB37" s="220">
        <v>0</v>
      </c>
      <c r="AC37" s="220">
        <v>0.1</v>
      </c>
      <c r="AD37" s="220">
        <v>0.3</v>
      </c>
      <c r="AE37" s="220">
        <v>0.4</v>
      </c>
      <c r="AF37" s="193" t="s">
        <v>167</v>
      </c>
      <c r="AG37" s="193" t="s">
        <v>167</v>
      </c>
      <c r="AH37" s="193" t="s">
        <v>167</v>
      </c>
      <c r="AI37" s="193" t="s">
        <v>167</v>
      </c>
      <c r="AJ37" s="193" t="s">
        <v>167</v>
      </c>
      <c r="AK37" s="193" t="s">
        <v>167</v>
      </c>
      <c r="AL37" s="193" t="s">
        <v>167</v>
      </c>
      <c r="AM37" s="193" t="s">
        <v>167</v>
      </c>
      <c r="AN37" s="193" t="s">
        <v>167</v>
      </c>
      <c r="AO37" s="193" t="s">
        <v>167</v>
      </c>
      <c r="AP37" s="193" t="s">
        <v>167</v>
      </c>
      <c r="AQ37" s="193" t="s">
        <v>167</v>
      </c>
      <c r="AR37" s="193" t="s">
        <v>167</v>
      </c>
      <c r="AS37" s="193" t="s">
        <v>167</v>
      </c>
      <c r="AT37" s="193" t="s">
        <v>167</v>
      </c>
      <c r="AU37" s="193" t="s">
        <v>167</v>
      </c>
      <c r="AV37" s="193" t="s">
        <v>167</v>
      </c>
      <c r="AW37" s="193" t="s">
        <v>167</v>
      </c>
      <c r="AX37" s="175"/>
      <c r="AY37" s="175"/>
      <c r="AZ37" s="175"/>
      <c r="BA37" s="175"/>
      <c r="BB37" s="175"/>
      <c r="BC37" s="175"/>
      <c r="BD37" s="175"/>
      <c r="BE37" s="175"/>
      <c r="BF37" s="175"/>
      <c r="BG37" s="175"/>
      <c r="BH37" s="175"/>
    </row>
    <row r="38" spans="1:60" s="176" customFormat="1" ht="75" x14ac:dyDescent="0.2">
      <c r="A38" s="179">
        <v>41</v>
      </c>
      <c r="B38" s="255" t="s">
        <v>676</v>
      </c>
      <c r="C38" s="252" t="s">
        <v>469</v>
      </c>
      <c r="D38" s="252" t="s">
        <v>1190</v>
      </c>
      <c r="E38" s="181" t="s">
        <v>683</v>
      </c>
      <c r="F38" s="181" t="s">
        <v>684</v>
      </c>
      <c r="G38" s="224">
        <v>2039000000</v>
      </c>
      <c r="H38" s="183">
        <v>0</v>
      </c>
      <c r="I38" s="225" t="s">
        <v>685</v>
      </c>
      <c r="J38" s="184">
        <v>1</v>
      </c>
      <c r="K38" s="225" t="s">
        <v>686</v>
      </c>
      <c r="L38" s="225" t="s">
        <v>687</v>
      </c>
      <c r="M38" s="225" t="s">
        <v>342</v>
      </c>
      <c r="N38" s="225" t="s">
        <v>594</v>
      </c>
      <c r="O38" s="225" t="s">
        <v>96</v>
      </c>
      <c r="P38" s="225" t="s">
        <v>294</v>
      </c>
      <c r="Q38" s="186">
        <v>46024</v>
      </c>
      <c r="R38" s="186">
        <v>46387</v>
      </c>
      <c r="S38" s="180" t="s">
        <v>688</v>
      </c>
      <c r="T38" s="181" t="s">
        <v>422</v>
      </c>
      <c r="U38" s="180" t="s">
        <v>689</v>
      </c>
      <c r="V38" s="180" t="s">
        <v>690</v>
      </c>
      <c r="W38" s="180" t="s">
        <v>691</v>
      </c>
      <c r="X38" s="181" t="s">
        <v>598</v>
      </c>
      <c r="Y38" s="181" t="s">
        <v>730</v>
      </c>
      <c r="Z38" s="220">
        <v>1</v>
      </c>
      <c r="AA38" s="220">
        <v>1</v>
      </c>
      <c r="AB38" s="220">
        <v>1</v>
      </c>
      <c r="AC38" s="220">
        <v>1</v>
      </c>
      <c r="AD38" s="220">
        <v>1</v>
      </c>
      <c r="AE38" s="220">
        <v>1</v>
      </c>
      <c r="AF38" s="181" t="s">
        <v>167</v>
      </c>
      <c r="AG38" s="181" t="s">
        <v>167</v>
      </c>
      <c r="AH38" s="181" t="s">
        <v>167</v>
      </c>
      <c r="AI38" s="181" t="s">
        <v>167</v>
      </c>
      <c r="AJ38" s="181" t="s">
        <v>167</v>
      </c>
      <c r="AK38" s="181" t="s">
        <v>167</v>
      </c>
      <c r="AL38" s="181" t="s">
        <v>167</v>
      </c>
      <c r="AM38" s="181" t="s">
        <v>167</v>
      </c>
      <c r="AN38" s="181" t="s">
        <v>167</v>
      </c>
      <c r="AO38" s="181" t="s">
        <v>167</v>
      </c>
      <c r="AP38" s="181" t="s">
        <v>167</v>
      </c>
      <c r="AQ38" s="181" t="s">
        <v>167</v>
      </c>
      <c r="AR38" s="181" t="s">
        <v>167</v>
      </c>
      <c r="AS38" s="181" t="s">
        <v>167</v>
      </c>
      <c r="AT38" s="181" t="s">
        <v>167</v>
      </c>
      <c r="AU38" s="181" t="s">
        <v>167</v>
      </c>
      <c r="AV38" s="181" t="s">
        <v>167</v>
      </c>
      <c r="AW38" s="181" t="s">
        <v>167</v>
      </c>
      <c r="AX38" s="175"/>
      <c r="AY38" s="175"/>
      <c r="AZ38" s="175"/>
      <c r="BA38" s="175"/>
      <c r="BB38" s="175"/>
      <c r="BC38" s="175"/>
      <c r="BD38" s="175"/>
      <c r="BE38" s="175"/>
      <c r="BF38" s="175"/>
      <c r="BG38" s="175"/>
      <c r="BH38" s="175"/>
    </row>
    <row r="39" spans="1:60" s="176" customFormat="1" ht="45" x14ac:dyDescent="0.2">
      <c r="A39" s="179">
        <v>42</v>
      </c>
      <c r="B39" s="256"/>
      <c r="C39" s="254"/>
      <c r="D39" s="254"/>
      <c r="E39" s="252" t="s">
        <v>692</v>
      </c>
      <c r="F39" s="181" t="s">
        <v>1079</v>
      </c>
      <c r="G39" s="224">
        <f>24326322834+6750000000</f>
        <v>31076322834</v>
      </c>
      <c r="H39" s="183">
        <v>0</v>
      </c>
      <c r="I39" s="225" t="s">
        <v>693</v>
      </c>
      <c r="J39" s="184">
        <v>1</v>
      </c>
      <c r="K39" s="225" t="s">
        <v>694</v>
      </c>
      <c r="L39" s="225" t="s">
        <v>687</v>
      </c>
      <c r="M39" s="225" t="s">
        <v>342</v>
      </c>
      <c r="N39" s="225" t="s">
        <v>95</v>
      </c>
      <c r="O39" s="225" t="s">
        <v>96</v>
      </c>
      <c r="P39" s="225" t="s">
        <v>294</v>
      </c>
      <c r="Q39" s="186">
        <v>46024</v>
      </c>
      <c r="R39" s="186">
        <v>46387</v>
      </c>
      <c r="S39" s="180" t="s">
        <v>695</v>
      </c>
      <c r="T39" s="181" t="s">
        <v>422</v>
      </c>
      <c r="U39" s="180" t="s">
        <v>696</v>
      </c>
      <c r="V39" s="180" t="s">
        <v>697</v>
      </c>
      <c r="W39" s="180" t="s">
        <v>698</v>
      </c>
      <c r="X39" s="181" t="s">
        <v>98</v>
      </c>
      <c r="Y39" s="181" t="s">
        <v>662</v>
      </c>
      <c r="Z39" s="193">
        <v>37</v>
      </c>
      <c r="AA39" s="193">
        <v>45</v>
      </c>
      <c r="AB39" s="193">
        <v>6</v>
      </c>
      <c r="AC39" s="193">
        <v>20</v>
      </c>
      <c r="AD39" s="193">
        <v>14</v>
      </c>
      <c r="AE39" s="193">
        <v>5</v>
      </c>
      <c r="AF39" s="181" t="s">
        <v>599</v>
      </c>
      <c r="AG39" s="181" t="s">
        <v>599</v>
      </c>
      <c r="AH39" s="181" t="s">
        <v>599</v>
      </c>
      <c r="AI39" s="181" t="s">
        <v>599</v>
      </c>
      <c r="AJ39" s="181" t="s">
        <v>599</v>
      </c>
      <c r="AK39" s="181" t="s">
        <v>599</v>
      </c>
      <c r="AL39" s="181" t="s">
        <v>599</v>
      </c>
      <c r="AM39" s="181" t="s">
        <v>599</v>
      </c>
      <c r="AN39" s="181" t="s">
        <v>599</v>
      </c>
      <c r="AO39" s="181" t="s">
        <v>599</v>
      </c>
      <c r="AP39" s="181" t="s">
        <v>599</v>
      </c>
      <c r="AQ39" s="181" t="s">
        <v>167</v>
      </c>
      <c r="AR39" s="181" t="s">
        <v>167</v>
      </c>
      <c r="AS39" s="181" t="s">
        <v>167</v>
      </c>
      <c r="AT39" s="181" t="s">
        <v>167</v>
      </c>
      <c r="AU39" s="181" t="s">
        <v>599</v>
      </c>
      <c r="AV39" s="181" t="s">
        <v>599</v>
      </c>
      <c r="AW39" s="181" t="s">
        <v>599</v>
      </c>
      <c r="AX39" s="175"/>
      <c r="AY39" s="175"/>
      <c r="AZ39" s="175"/>
      <c r="BA39" s="175"/>
      <c r="BB39" s="175"/>
      <c r="BC39" s="175"/>
      <c r="BD39" s="175"/>
      <c r="BE39" s="175"/>
      <c r="BF39" s="175"/>
      <c r="BG39" s="175"/>
      <c r="BH39" s="175"/>
    </row>
    <row r="40" spans="1:60" s="177" customFormat="1" ht="30" x14ac:dyDescent="0.25">
      <c r="A40" s="179">
        <v>43</v>
      </c>
      <c r="B40" s="256"/>
      <c r="C40" s="254"/>
      <c r="D40" s="254"/>
      <c r="E40" s="254"/>
      <c r="F40" s="181" t="s">
        <v>699</v>
      </c>
      <c r="G40" s="224">
        <v>86661339058</v>
      </c>
      <c r="H40" s="183">
        <v>0</v>
      </c>
      <c r="I40" s="225" t="s">
        <v>700</v>
      </c>
      <c r="J40" s="184">
        <v>1</v>
      </c>
      <c r="K40" s="225" t="s">
        <v>694</v>
      </c>
      <c r="L40" s="225" t="s">
        <v>687</v>
      </c>
      <c r="M40" s="225" t="s">
        <v>342</v>
      </c>
      <c r="N40" s="225" t="s">
        <v>95</v>
      </c>
      <c r="O40" s="225" t="s">
        <v>96</v>
      </c>
      <c r="P40" s="225" t="s">
        <v>294</v>
      </c>
      <c r="Q40" s="186">
        <v>46024</v>
      </c>
      <c r="R40" s="186">
        <v>46387</v>
      </c>
      <c r="S40" s="180" t="s">
        <v>701</v>
      </c>
      <c r="T40" s="181" t="s">
        <v>422</v>
      </c>
      <c r="U40" s="180" t="s">
        <v>702</v>
      </c>
      <c r="V40" s="180" t="s">
        <v>703</v>
      </c>
      <c r="W40" s="180" t="s">
        <v>698</v>
      </c>
      <c r="X40" s="181" t="s">
        <v>98</v>
      </c>
      <c r="Y40" s="181" t="s">
        <v>662</v>
      </c>
      <c r="Z40" s="193">
        <v>9</v>
      </c>
      <c r="AA40" s="193">
        <v>22</v>
      </c>
      <c r="AB40" s="193">
        <v>5</v>
      </c>
      <c r="AC40" s="193">
        <v>5</v>
      </c>
      <c r="AD40" s="193">
        <v>10</v>
      </c>
      <c r="AE40" s="193">
        <v>2</v>
      </c>
      <c r="AF40" s="181" t="s">
        <v>167</v>
      </c>
      <c r="AG40" s="181" t="s">
        <v>167</v>
      </c>
      <c r="AH40" s="181" t="s">
        <v>167</v>
      </c>
      <c r="AI40" s="181" t="s">
        <v>167</v>
      </c>
      <c r="AJ40" s="181" t="s">
        <v>167</v>
      </c>
      <c r="AK40" s="181" t="s">
        <v>167</v>
      </c>
      <c r="AL40" s="181" t="s">
        <v>167</v>
      </c>
      <c r="AM40" s="181" t="s">
        <v>167</v>
      </c>
      <c r="AN40" s="181" t="s">
        <v>167</v>
      </c>
      <c r="AO40" s="181" t="s">
        <v>167</v>
      </c>
      <c r="AP40" s="181" t="s">
        <v>167</v>
      </c>
      <c r="AQ40" s="181" t="s">
        <v>167</v>
      </c>
      <c r="AR40" s="181" t="s">
        <v>167</v>
      </c>
      <c r="AS40" s="181" t="s">
        <v>167</v>
      </c>
      <c r="AT40" s="181" t="s">
        <v>167</v>
      </c>
      <c r="AU40" s="181" t="s">
        <v>167</v>
      </c>
      <c r="AV40" s="181" t="s">
        <v>167</v>
      </c>
      <c r="AW40" s="181" t="s">
        <v>167</v>
      </c>
    </row>
    <row r="41" spans="1:60" s="177" customFormat="1" ht="45" x14ac:dyDescent="0.25">
      <c r="A41" s="179">
        <v>44</v>
      </c>
      <c r="B41" s="256"/>
      <c r="C41" s="254"/>
      <c r="D41" s="254"/>
      <c r="E41" s="253"/>
      <c r="F41" s="181" t="s">
        <v>1080</v>
      </c>
      <c r="G41" s="224">
        <v>0</v>
      </c>
      <c r="H41" s="183">
        <v>0</v>
      </c>
      <c r="I41" s="225" t="s">
        <v>704</v>
      </c>
      <c r="J41" s="181">
        <v>18</v>
      </c>
      <c r="K41" s="225" t="s">
        <v>705</v>
      </c>
      <c r="L41" s="225" t="s">
        <v>687</v>
      </c>
      <c r="M41" s="225" t="s">
        <v>342</v>
      </c>
      <c r="N41" s="225" t="s">
        <v>649</v>
      </c>
      <c r="O41" s="225" t="s">
        <v>96</v>
      </c>
      <c r="P41" s="225" t="s">
        <v>706</v>
      </c>
      <c r="Q41" s="186">
        <v>46024</v>
      </c>
      <c r="R41" s="186">
        <v>46387</v>
      </c>
      <c r="S41" s="180" t="s">
        <v>707</v>
      </c>
      <c r="T41" s="181" t="s">
        <v>422</v>
      </c>
      <c r="U41" s="180" t="s">
        <v>708</v>
      </c>
      <c r="V41" s="180" t="s">
        <v>1081</v>
      </c>
      <c r="W41" s="180" t="s">
        <v>709</v>
      </c>
      <c r="X41" s="181" t="s">
        <v>98</v>
      </c>
      <c r="Y41" s="181" t="s">
        <v>730</v>
      </c>
      <c r="Z41" s="220">
        <v>0</v>
      </c>
      <c r="AA41" s="220">
        <v>1</v>
      </c>
      <c r="AB41" s="220">
        <v>0</v>
      </c>
      <c r="AC41" s="220">
        <v>0</v>
      </c>
      <c r="AD41" s="220">
        <v>0.4</v>
      </c>
      <c r="AE41" s="220">
        <v>0.6</v>
      </c>
      <c r="AF41" s="181" t="s">
        <v>167</v>
      </c>
      <c r="AG41" s="181" t="s">
        <v>167</v>
      </c>
      <c r="AH41" s="181" t="s">
        <v>167</v>
      </c>
      <c r="AI41" s="181" t="s">
        <v>167</v>
      </c>
      <c r="AJ41" s="181" t="s">
        <v>167</v>
      </c>
      <c r="AK41" s="181" t="s">
        <v>167</v>
      </c>
      <c r="AL41" s="181" t="s">
        <v>167</v>
      </c>
      <c r="AM41" s="181" t="s">
        <v>167</v>
      </c>
      <c r="AN41" s="181" t="s">
        <v>167</v>
      </c>
      <c r="AO41" s="181" t="s">
        <v>167</v>
      </c>
      <c r="AP41" s="181" t="s">
        <v>167</v>
      </c>
      <c r="AQ41" s="181" t="s">
        <v>167</v>
      </c>
      <c r="AR41" s="181" t="s">
        <v>167</v>
      </c>
      <c r="AS41" s="181" t="s">
        <v>167</v>
      </c>
      <c r="AT41" s="181" t="s">
        <v>167</v>
      </c>
      <c r="AU41" s="181" t="s">
        <v>167</v>
      </c>
      <c r="AV41" s="181" t="s">
        <v>167</v>
      </c>
      <c r="AW41" s="181" t="s">
        <v>167</v>
      </c>
    </row>
    <row r="42" spans="1:60" s="177" customFormat="1" ht="45" x14ac:dyDescent="0.25">
      <c r="A42" s="179">
        <v>45</v>
      </c>
      <c r="B42" s="256"/>
      <c r="C42" s="254"/>
      <c r="D42" s="254"/>
      <c r="E42" s="181" t="s">
        <v>710</v>
      </c>
      <c r="F42" s="181" t="s">
        <v>711</v>
      </c>
      <c r="G42" s="224">
        <v>11860660942</v>
      </c>
      <c r="H42" s="183">
        <v>850000000</v>
      </c>
      <c r="I42" s="225" t="s">
        <v>712</v>
      </c>
      <c r="J42" s="184">
        <v>1</v>
      </c>
      <c r="K42" s="225" t="s">
        <v>713</v>
      </c>
      <c r="L42" s="225" t="s">
        <v>687</v>
      </c>
      <c r="M42" s="225" t="s">
        <v>342</v>
      </c>
      <c r="N42" s="225" t="s">
        <v>95</v>
      </c>
      <c r="O42" s="225" t="s">
        <v>96</v>
      </c>
      <c r="P42" s="225" t="s">
        <v>294</v>
      </c>
      <c r="Q42" s="186">
        <v>46024</v>
      </c>
      <c r="R42" s="186">
        <v>46387</v>
      </c>
      <c r="S42" s="180" t="s">
        <v>1082</v>
      </c>
      <c r="T42" s="181" t="s">
        <v>422</v>
      </c>
      <c r="U42" s="180" t="s">
        <v>714</v>
      </c>
      <c r="V42" s="180" t="s">
        <v>715</v>
      </c>
      <c r="W42" s="180" t="s">
        <v>716</v>
      </c>
      <c r="X42" s="181" t="s">
        <v>98</v>
      </c>
      <c r="Y42" s="181" t="s">
        <v>662</v>
      </c>
      <c r="Z42" s="193">
        <v>58</v>
      </c>
      <c r="AA42" s="193">
        <v>128</v>
      </c>
      <c r="AB42" s="193">
        <v>32</v>
      </c>
      <c r="AC42" s="193">
        <v>32</v>
      </c>
      <c r="AD42" s="193">
        <v>32</v>
      </c>
      <c r="AE42" s="193">
        <v>32</v>
      </c>
      <c r="AF42" s="181" t="s">
        <v>167</v>
      </c>
      <c r="AG42" s="181" t="s">
        <v>167</v>
      </c>
      <c r="AH42" s="181" t="s">
        <v>167</v>
      </c>
      <c r="AI42" s="181" t="s">
        <v>167</v>
      </c>
      <c r="AJ42" s="181" t="s">
        <v>167</v>
      </c>
      <c r="AK42" s="181" t="s">
        <v>167</v>
      </c>
      <c r="AL42" s="181" t="s">
        <v>167</v>
      </c>
      <c r="AM42" s="181" t="s">
        <v>167</v>
      </c>
      <c r="AN42" s="181" t="s">
        <v>167</v>
      </c>
      <c r="AO42" s="181" t="s">
        <v>167</v>
      </c>
      <c r="AP42" s="181" t="s">
        <v>167</v>
      </c>
      <c r="AQ42" s="181" t="s">
        <v>167</v>
      </c>
      <c r="AR42" s="181" t="s">
        <v>167</v>
      </c>
      <c r="AS42" s="181" t="s">
        <v>167</v>
      </c>
      <c r="AT42" s="181" t="s">
        <v>167</v>
      </c>
      <c r="AU42" s="181" t="s">
        <v>167</v>
      </c>
      <c r="AV42" s="181" t="s">
        <v>167</v>
      </c>
      <c r="AW42" s="181" t="s">
        <v>167</v>
      </c>
    </row>
    <row r="43" spans="1:60" s="177" customFormat="1" ht="45" x14ac:dyDescent="0.25">
      <c r="A43" s="179">
        <v>46</v>
      </c>
      <c r="B43" s="256"/>
      <c r="C43" s="253"/>
      <c r="D43" s="253"/>
      <c r="E43" s="181" t="s">
        <v>717</v>
      </c>
      <c r="F43" s="181" t="s">
        <v>1083</v>
      </c>
      <c r="G43" s="182">
        <v>25000000</v>
      </c>
      <c r="H43" s="183">
        <v>0</v>
      </c>
      <c r="I43" s="225" t="s">
        <v>718</v>
      </c>
      <c r="J43" s="184">
        <v>1</v>
      </c>
      <c r="K43" s="225" t="s">
        <v>719</v>
      </c>
      <c r="L43" s="225" t="s">
        <v>687</v>
      </c>
      <c r="M43" s="225" t="s">
        <v>342</v>
      </c>
      <c r="N43" s="225" t="s">
        <v>95</v>
      </c>
      <c r="O43" s="225" t="s">
        <v>96</v>
      </c>
      <c r="P43" s="225" t="s">
        <v>294</v>
      </c>
      <c r="Q43" s="186">
        <v>46024</v>
      </c>
      <c r="R43" s="186">
        <v>46387</v>
      </c>
      <c r="S43" s="180" t="s">
        <v>720</v>
      </c>
      <c r="T43" s="181" t="s">
        <v>422</v>
      </c>
      <c r="U43" s="180" t="s">
        <v>721</v>
      </c>
      <c r="V43" s="180" t="s">
        <v>722</v>
      </c>
      <c r="W43" s="180" t="s">
        <v>1084</v>
      </c>
      <c r="X43" s="181" t="s">
        <v>98</v>
      </c>
      <c r="Y43" s="181" t="s">
        <v>730</v>
      </c>
      <c r="Z43" s="220">
        <v>1</v>
      </c>
      <c r="AA43" s="220">
        <v>1</v>
      </c>
      <c r="AB43" s="220">
        <v>0.1</v>
      </c>
      <c r="AC43" s="220">
        <v>0.3</v>
      </c>
      <c r="AD43" s="220">
        <v>0.3</v>
      </c>
      <c r="AE43" s="220">
        <v>0.3</v>
      </c>
      <c r="AF43" s="181" t="s">
        <v>167</v>
      </c>
      <c r="AG43" s="181" t="s">
        <v>167</v>
      </c>
      <c r="AH43" s="181" t="s">
        <v>167</v>
      </c>
      <c r="AI43" s="181" t="s">
        <v>167</v>
      </c>
      <c r="AJ43" s="181" t="s">
        <v>167</v>
      </c>
      <c r="AK43" s="181" t="s">
        <v>167</v>
      </c>
      <c r="AL43" s="181" t="s">
        <v>167</v>
      </c>
      <c r="AM43" s="181" t="s">
        <v>167</v>
      </c>
      <c r="AN43" s="181" t="s">
        <v>167</v>
      </c>
      <c r="AO43" s="181" t="s">
        <v>167</v>
      </c>
      <c r="AP43" s="181" t="s">
        <v>167</v>
      </c>
      <c r="AQ43" s="181" t="s">
        <v>167</v>
      </c>
      <c r="AR43" s="181" t="s">
        <v>167</v>
      </c>
      <c r="AS43" s="181" t="s">
        <v>167</v>
      </c>
      <c r="AT43" s="181" t="s">
        <v>167</v>
      </c>
      <c r="AU43" s="181" t="s">
        <v>167</v>
      </c>
      <c r="AV43" s="181" t="s">
        <v>167</v>
      </c>
      <c r="AW43" s="181" t="s">
        <v>167</v>
      </c>
    </row>
    <row r="44" spans="1:60" s="177" customFormat="1" ht="45" x14ac:dyDescent="0.25">
      <c r="A44" s="179">
        <v>4</v>
      </c>
      <c r="B44" s="256"/>
      <c r="C44" s="252" t="s">
        <v>473</v>
      </c>
      <c r="D44" s="252" t="s">
        <v>520</v>
      </c>
      <c r="E44" s="181" t="s">
        <v>521</v>
      </c>
      <c r="F44" s="181" t="s">
        <v>936</v>
      </c>
      <c r="G44" s="226">
        <v>400000000</v>
      </c>
      <c r="H44" s="225"/>
      <c r="I44" s="225" t="s">
        <v>522</v>
      </c>
      <c r="J44" s="181">
        <v>8</v>
      </c>
      <c r="K44" s="225" t="s">
        <v>1001</v>
      </c>
      <c r="L44" s="225" t="s">
        <v>307</v>
      </c>
      <c r="M44" s="225" t="s">
        <v>326</v>
      </c>
      <c r="N44" s="225" t="s">
        <v>523</v>
      </c>
      <c r="O44" s="225" t="s">
        <v>523</v>
      </c>
      <c r="P44" s="225" t="s">
        <v>257</v>
      </c>
      <c r="Q44" s="227">
        <v>46054</v>
      </c>
      <c r="R44" s="227">
        <v>46387</v>
      </c>
      <c r="S44" s="225" t="s">
        <v>524</v>
      </c>
      <c r="T44" s="181" t="s">
        <v>422</v>
      </c>
      <c r="U44" s="225" t="s">
        <v>1002</v>
      </c>
      <c r="V44" s="225" t="s">
        <v>525</v>
      </c>
      <c r="W44" s="225" t="s">
        <v>526</v>
      </c>
      <c r="X44" s="181" t="s">
        <v>98</v>
      </c>
      <c r="Y44" s="181" t="s">
        <v>662</v>
      </c>
      <c r="Z44" s="181" t="s">
        <v>523</v>
      </c>
      <c r="AA44" s="181">
        <v>8</v>
      </c>
      <c r="AB44" s="181">
        <v>0</v>
      </c>
      <c r="AC44" s="181">
        <v>2</v>
      </c>
      <c r="AD44" s="181">
        <v>3</v>
      </c>
      <c r="AE44" s="181">
        <v>3</v>
      </c>
      <c r="AF44" s="181" t="s">
        <v>167</v>
      </c>
      <c r="AG44" s="181" t="s">
        <v>167</v>
      </c>
      <c r="AH44" s="181" t="s">
        <v>167</v>
      </c>
      <c r="AI44" s="181" t="s">
        <v>167</v>
      </c>
      <c r="AJ44" s="181" t="s">
        <v>167</v>
      </c>
      <c r="AK44" s="181" t="s">
        <v>167</v>
      </c>
      <c r="AL44" s="181" t="s">
        <v>599</v>
      </c>
      <c r="AM44" s="181" t="s">
        <v>599</v>
      </c>
      <c r="AN44" s="181" t="s">
        <v>599</v>
      </c>
      <c r="AO44" s="181" t="s">
        <v>167</v>
      </c>
      <c r="AP44" s="181" t="s">
        <v>167</v>
      </c>
      <c r="AQ44" s="181" t="s">
        <v>167</v>
      </c>
      <c r="AR44" s="181" t="s">
        <v>167</v>
      </c>
      <c r="AS44" s="181" t="s">
        <v>167</v>
      </c>
      <c r="AT44" s="181" t="s">
        <v>167</v>
      </c>
      <c r="AU44" s="181" t="s">
        <v>167</v>
      </c>
      <c r="AV44" s="181" t="s">
        <v>167</v>
      </c>
      <c r="AW44" s="181" t="s">
        <v>167</v>
      </c>
    </row>
    <row r="45" spans="1:60" s="177" customFormat="1" ht="60" x14ac:dyDescent="0.25">
      <c r="A45" s="179">
        <v>5</v>
      </c>
      <c r="B45" s="256"/>
      <c r="C45" s="254"/>
      <c r="D45" s="254"/>
      <c r="E45" s="181" t="s">
        <v>528</v>
      </c>
      <c r="F45" s="181" t="s">
        <v>937</v>
      </c>
      <c r="G45" s="228">
        <v>1226000000</v>
      </c>
      <c r="H45" s="225"/>
      <c r="I45" s="225" t="s">
        <v>1003</v>
      </c>
      <c r="J45" s="181">
        <v>2</v>
      </c>
      <c r="K45" s="225" t="s">
        <v>529</v>
      </c>
      <c r="L45" s="225" t="s">
        <v>373</v>
      </c>
      <c r="M45" s="225" t="s">
        <v>326</v>
      </c>
      <c r="N45" s="225" t="s">
        <v>523</v>
      </c>
      <c r="O45" s="225" t="s">
        <v>523</v>
      </c>
      <c r="P45" s="225" t="s">
        <v>257</v>
      </c>
      <c r="Q45" s="227">
        <v>46082</v>
      </c>
      <c r="R45" s="227">
        <v>46387</v>
      </c>
      <c r="S45" s="225" t="s">
        <v>530</v>
      </c>
      <c r="T45" s="181" t="s">
        <v>422</v>
      </c>
      <c r="U45" s="225" t="s">
        <v>1004</v>
      </c>
      <c r="V45" s="225" t="s">
        <v>1005</v>
      </c>
      <c r="W45" s="225" t="s">
        <v>1006</v>
      </c>
      <c r="X45" s="181" t="s">
        <v>98</v>
      </c>
      <c r="Y45" s="181" t="s">
        <v>662</v>
      </c>
      <c r="Z45" s="181" t="s">
        <v>523</v>
      </c>
      <c r="AA45" s="181">
        <v>3</v>
      </c>
      <c r="AB45" s="181">
        <v>0</v>
      </c>
      <c r="AC45" s="181">
        <v>0</v>
      </c>
      <c r="AD45" s="181">
        <v>3</v>
      </c>
      <c r="AE45" s="181">
        <v>0</v>
      </c>
      <c r="AF45" s="181" t="s">
        <v>167</v>
      </c>
      <c r="AG45" s="181" t="s">
        <v>167</v>
      </c>
      <c r="AH45" s="181" t="s">
        <v>167</v>
      </c>
      <c r="AI45" s="181" t="s">
        <v>167</v>
      </c>
      <c r="AJ45" s="181" t="s">
        <v>167</v>
      </c>
      <c r="AK45" s="181" t="s">
        <v>167</v>
      </c>
      <c r="AL45" s="181" t="s">
        <v>599</v>
      </c>
      <c r="AM45" s="181" t="s">
        <v>167</v>
      </c>
      <c r="AN45" s="181" t="s">
        <v>167</v>
      </c>
      <c r="AO45" s="181" t="s">
        <v>167</v>
      </c>
      <c r="AP45" s="181" t="s">
        <v>167</v>
      </c>
      <c r="AQ45" s="181" t="s">
        <v>167</v>
      </c>
      <c r="AR45" s="181" t="s">
        <v>167</v>
      </c>
      <c r="AS45" s="181" t="s">
        <v>167</v>
      </c>
      <c r="AT45" s="181" t="s">
        <v>167</v>
      </c>
      <c r="AU45" s="181" t="s">
        <v>167</v>
      </c>
      <c r="AV45" s="181" t="s">
        <v>167</v>
      </c>
      <c r="AW45" s="181" t="s">
        <v>167</v>
      </c>
    </row>
    <row r="46" spans="1:60" s="177" customFormat="1" ht="45" x14ac:dyDescent="0.25">
      <c r="A46" s="179">
        <v>6</v>
      </c>
      <c r="B46" s="256"/>
      <c r="C46" s="253"/>
      <c r="D46" s="253"/>
      <c r="E46" s="181" t="s">
        <v>938</v>
      </c>
      <c r="F46" s="181" t="s">
        <v>939</v>
      </c>
      <c r="G46" s="228">
        <v>374000000</v>
      </c>
      <c r="H46" s="225"/>
      <c r="I46" s="225" t="s">
        <v>940</v>
      </c>
      <c r="J46" s="184">
        <v>0.8</v>
      </c>
      <c r="K46" s="225" t="s">
        <v>941</v>
      </c>
      <c r="L46" s="225" t="s">
        <v>373</v>
      </c>
      <c r="M46" s="225" t="s">
        <v>326</v>
      </c>
      <c r="N46" s="225" t="s">
        <v>523</v>
      </c>
      <c r="O46" s="225" t="s">
        <v>523</v>
      </c>
      <c r="P46" s="225" t="s">
        <v>257</v>
      </c>
      <c r="Q46" s="227">
        <v>46082</v>
      </c>
      <c r="R46" s="227">
        <v>46387</v>
      </c>
      <c r="S46" s="225" t="s">
        <v>1007</v>
      </c>
      <c r="T46" s="181" t="s">
        <v>422</v>
      </c>
      <c r="U46" s="225" t="s">
        <v>1008</v>
      </c>
      <c r="V46" s="225" t="s">
        <v>1009</v>
      </c>
      <c r="W46" s="225" t="s">
        <v>1010</v>
      </c>
      <c r="X46" s="181" t="s">
        <v>98</v>
      </c>
      <c r="Y46" s="181" t="s">
        <v>662</v>
      </c>
      <c r="Z46" s="181" t="s">
        <v>523</v>
      </c>
      <c r="AA46" s="181">
        <v>4</v>
      </c>
      <c r="AB46" s="181">
        <v>0</v>
      </c>
      <c r="AC46" s="181">
        <v>2</v>
      </c>
      <c r="AD46" s="181">
        <v>0</v>
      </c>
      <c r="AE46" s="181">
        <v>2</v>
      </c>
      <c r="AF46" s="181" t="s">
        <v>167</v>
      </c>
      <c r="AG46" s="181" t="s">
        <v>167</v>
      </c>
      <c r="AH46" s="181" t="s">
        <v>167</v>
      </c>
      <c r="AI46" s="181" t="s">
        <v>167</v>
      </c>
      <c r="AJ46" s="181" t="s">
        <v>167</v>
      </c>
      <c r="AK46" s="181" t="s">
        <v>167</v>
      </c>
      <c r="AL46" s="181" t="s">
        <v>167</v>
      </c>
      <c r="AM46" s="181" t="s">
        <v>167</v>
      </c>
      <c r="AN46" s="181" t="s">
        <v>167</v>
      </c>
      <c r="AO46" s="181" t="s">
        <v>167</v>
      </c>
      <c r="AP46" s="181" t="s">
        <v>167</v>
      </c>
      <c r="AQ46" s="181" t="s">
        <v>167</v>
      </c>
      <c r="AR46" s="181" t="s">
        <v>167</v>
      </c>
      <c r="AS46" s="181" t="s">
        <v>167</v>
      </c>
      <c r="AT46" s="181" t="s">
        <v>167</v>
      </c>
      <c r="AU46" s="181" t="s">
        <v>167</v>
      </c>
      <c r="AV46" s="181" t="s">
        <v>167</v>
      </c>
      <c r="AW46" s="181" t="s">
        <v>167</v>
      </c>
    </row>
    <row r="47" spans="1:60" s="177" customFormat="1" ht="105" x14ac:dyDescent="0.25">
      <c r="A47" s="179">
        <v>35</v>
      </c>
      <c r="B47" s="256"/>
      <c r="C47" s="252" t="s">
        <v>481</v>
      </c>
      <c r="D47" s="189" t="s">
        <v>615</v>
      </c>
      <c r="E47" s="181" t="s">
        <v>629</v>
      </c>
      <c r="F47" s="181" t="s">
        <v>630</v>
      </c>
      <c r="G47" s="182">
        <v>505804000</v>
      </c>
      <c r="H47" s="183">
        <v>0</v>
      </c>
      <c r="I47" s="225" t="s">
        <v>631</v>
      </c>
      <c r="J47" s="181" t="s">
        <v>632</v>
      </c>
      <c r="K47" s="225" t="s">
        <v>679</v>
      </c>
      <c r="L47" s="225" t="s">
        <v>99</v>
      </c>
      <c r="M47" s="225" t="s">
        <v>71</v>
      </c>
      <c r="N47" s="225" t="s">
        <v>594</v>
      </c>
      <c r="O47" s="225" t="s">
        <v>595</v>
      </c>
      <c r="P47" s="225" t="s">
        <v>211</v>
      </c>
      <c r="Q47" s="186">
        <v>46174</v>
      </c>
      <c r="R47" s="186">
        <v>46022</v>
      </c>
      <c r="S47" s="180" t="s">
        <v>633</v>
      </c>
      <c r="T47" s="181" t="s">
        <v>422</v>
      </c>
      <c r="U47" s="180" t="s">
        <v>634</v>
      </c>
      <c r="V47" s="180" t="s">
        <v>635</v>
      </c>
      <c r="W47" s="180" t="s">
        <v>621</v>
      </c>
      <c r="X47" s="181" t="s">
        <v>98</v>
      </c>
      <c r="Y47" s="181" t="s">
        <v>662</v>
      </c>
      <c r="Z47" s="193">
        <v>7</v>
      </c>
      <c r="AA47" s="193">
        <v>3</v>
      </c>
      <c r="AB47" s="193">
        <v>0</v>
      </c>
      <c r="AC47" s="193">
        <v>0</v>
      </c>
      <c r="AD47" s="193">
        <v>1</v>
      </c>
      <c r="AE47" s="193">
        <v>2</v>
      </c>
      <c r="AF47" s="181" t="s">
        <v>167</v>
      </c>
      <c r="AG47" s="181" t="s">
        <v>167</v>
      </c>
      <c r="AH47" s="181" t="s">
        <v>167</v>
      </c>
      <c r="AI47" s="181" t="s">
        <v>167</v>
      </c>
      <c r="AJ47" s="181" t="s">
        <v>167</v>
      </c>
      <c r="AK47" s="181" t="s">
        <v>167</v>
      </c>
      <c r="AL47" s="181" t="s">
        <v>167</v>
      </c>
      <c r="AM47" s="181" t="s">
        <v>167</v>
      </c>
      <c r="AN47" s="181" t="s">
        <v>167</v>
      </c>
      <c r="AO47" s="181" t="s">
        <v>167</v>
      </c>
      <c r="AP47" s="181" t="s">
        <v>167</v>
      </c>
      <c r="AQ47" s="181" t="s">
        <v>167</v>
      </c>
      <c r="AR47" s="181" t="s">
        <v>599</v>
      </c>
      <c r="AS47" s="181" t="s">
        <v>167</v>
      </c>
      <c r="AT47" s="181" t="s">
        <v>167</v>
      </c>
      <c r="AU47" s="181" t="s">
        <v>167</v>
      </c>
      <c r="AV47" s="181" t="s">
        <v>167</v>
      </c>
      <c r="AW47" s="181" t="s">
        <v>167</v>
      </c>
    </row>
    <row r="48" spans="1:60" s="177" customFormat="1" ht="60" x14ac:dyDescent="0.25">
      <c r="A48" s="179">
        <v>36</v>
      </c>
      <c r="B48" s="256"/>
      <c r="C48" s="254"/>
      <c r="D48" s="252" t="s">
        <v>636</v>
      </c>
      <c r="E48" s="181" t="s">
        <v>637</v>
      </c>
      <c r="F48" s="181" t="s">
        <v>638</v>
      </c>
      <c r="G48" s="182">
        <v>286524000</v>
      </c>
      <c r="H48" s="183">
        <v>0</v>
      </c>
      <c r="I48" s="225" t="s">
        <v>639</v>
      </c>
      <c r="J48" s="181" t="s">
        <v>1072</v>
      </c>
      <c r="K48" s="225" t="s">
        <v>640</v>
      </c>
      <c r="L48" s="225" t="s">
        <v>99</v>
      </c>
      <c r="M48" s="225" t="s">
        <v>71</v>
      </c>
      <c r="N48" s="225" t="s">
        <v>95</v>
      </c>
      <c r="O48" s="225" t="s">
        <v>96</v>
      </c>
      <c r="P48" s="225" t="s">
        <v>211</v>
      </c>
      <c r="Q48" s="186">
        <v>46082</v>
      </c>
      <c r="R48" s="186">
        <v>46387</v>
      </c>
      <c r="S48" s="180" t="s">
        <v>641</v>
      </c>
      <c r="T48" s="181" t="s">
        <v>422</v>
      </c>
      <c r="U48" s="180" t="s">
        <v>642</v>
      </c>
      <c r="V48" s="180" t="s">
        <v>643</v>
      </c>
      <c r="W48" s="180" t="s">
        <v>644</v>
      </c>
      <c r="X48" s="181" t="s">
        <v>98</v>
      </c>
      <c r="Y48" s="181" t="s">
        <v>662</v>
      </c>
      <c r="Z48" s="193">
        <v>27</v>
      </c>
      <c r="AA48" s="193">
        <v>19</v>
      </c>
      <c r="AB48" s="193">
        <v>4</v>
      </c>
      <c r="AC48" s="193">
        <v>8</v>
      </c>
      <c r="AD48" s="193">
        <v>12</v>
      </c>
      <c r="AE48" s="193">
        <v>19</v>
      </c>
      <c r="AF48" s="181" t="s">
        <v>167</v>
      </c>
      <c r="AG48" s="181" t="s">
        <v>167</v>
      </c>
      <c r="AH48" s="181" t="s">
        <v>167</v>
      </c>
      <c r="AI48" s="181" t="s">
        <v>167</v>
      </c>
      <c r="AJ48" s="181" t="s">
        <v>167</v>
      </c>
      <c r="AK48" s="181" t="s">
        <v>167</v>
      </c>
      <c r="AL48" s="181" t="s">
        <v>167</v>
      </c>
      <c r="AM48" s="181" t="s">
        <v>167</v>
      </c>
      <c r="AN48" s="181" t="s">
        <v>599</v>
      </c>
      <c r="AO48" s="181" t="s">
        <v>167</v>
      </c>
      <c r="AP48" s="181" t="s">
        <v>167</v>
      </c>
      <c r="AQ48" s="181" t="s">
        <v>599</v>
      </c>
      <c r="AR48" s="181" t="s">
        <v>167</v>
      </c>
      <c r="AS48" s="181" t="s">
        <v>167</v>
      </c>
      <c r="AT48" s="181" t="s">
        <v>167</v>
      </c>
      <c r="AU48" s="181" t="s">
        <v>167</v>
      </c>
      <c r="AV48" s="181" t="s">
        <v>167</v>
      </c>
      <c r="AW48" s="181" t="s">
        <v>167</v>
      </c>
    </row>
    <row r="49" spans="1:49" s="177" customFormat="1" ht="45" x14ac:dyDescent="0.25">
      <c r="A49" s="179">
        <v>37</v>
      </c>
      <c r="B49" s="256"/>
      <c r="C49" s="254"/>
      <c r="D49" s="253"/>
      <c r="E49" s="181" t="s">
        <v>645</v>
      </c>
      <c r="F49" s="181" t="s">
        <v>646</v>
      </c>
      <c r="G49" s="182">
        <v>805781868</v>
      </c>
      <c r="H49" s="183">
        <v>0</v>
      </c>
      <c r="I49" s="225" t="s">
        <v>647</v>
      </c>
      <c r="J49" s="181">
        <v>1500</v>
      </c>
      <c r="K49" s="225" t="s">
        <v>648</v>
      </c>
      <c r="L49" s="225" t="s">
        <v>99</v>
      </c>
      <c r="M49" s="225" t="s">
        <v>71</v>
      </c>
      <c r="N49" s="225" t="s">
        <v>649</v>
      </c>
      <c r="O49" s="225" t="s">
        <v>96</v>
      </c>
      <c r="P49" s="225" t="s">
        <v>211</v>
      </c>
      <c r="Q49" s="186">
        <v>46113</v>
      </c>
      <c r="R49" s="186">
        <v>46387</v>
      </c>
      <c r="S49" s="180" t="s">
        <v>650</v>
      </c>
      <c r="T49" s="181" t="s">
        <v>423</v>
      </c>
      <c r="U49" s="180" t="s">
        <v>651</v>
      </c>
      <c r="V49" s="180" t="s">
        <v>652</v>
      </c>
      <c r="W49" s="180" t="s">
        <v>1073</v>
      </c>
      <c r="X49" s="181" t="s">
        <v>98</v>
      </c>
      <c r="Y49" s="181" t="s">
        <v>662</v>
      </c>
      <c r="Z49" s="193">
        <v>3500</v>
      </c>
      <c r="AA49" s="193">
        <v>4000</v>
      </c>
      <c r="AB49" s="193">
        <v>0</v>
      </c>
      <c r="AC49" s="193">
        <v>1000</v>
      </c>
      <c r="AD49" s="193">
        <v>2000</v>
      </c>
      <c r="AE49" s="193">
        <v>4000</v>
      </c>
      <c r="AF49" s="181" t="s">
        <v>167</v>
      </c>
      <c r="AG49" s="181" t="s">
        <v>167</v>
      </c>
      <c r="AH49" s="181" t="s">
        <v>167</v>
      </c>
      <c r="AI49" s="181" t="s">
        <v>167</v>
      </c>
      <c r="AJ49" s="181" t="s">
        <v>167</v>
      </c>
      <c r="AK49" s="181" t="s">
        <v>167</v>
      </c>
      <c r="AL49" s="181" t="s">
        <v>167</v>
      </c>
      <c r="AM49" s="181" t="s">
        <v>167</v>
      </c>
      <c r="AN49" s="181" t="s">
        <v>599</v>
      </c>
      <c r="AO49" s="181" t="s">
        <v>167</v>
      </c>
      <c r="AP49" s="181" t="s">
        <v>167</v>
      </c>
      <c r="AQ49" s="181" t="s">
        <v>599</v>
      </c>
      <c r="AR49" s="181" t="s">
        <v>167</v>
      </c>
      <c r="AS49" s="181" t="s">
        <v>167</v>
      </c>
      <c r="AT49" s="181" t="s">
        <v>167</v>
      </c>
      <c r="AU49" s="181" t="s">
        <v>167</v>
      </c>
      <c r="AV49" s="181" t="s">
        <v>167</v>
      </c>
      <c r="AW49" s="181" t="s">
        <v>167</v>
      </c>
    </row>
    <row r="50" spans="1:49" s="177" customFormat="1" ht="60" x14ac:dyDescent="0.25">
      <c r="A50" s="179">
        <v>34</v>
      </c>
      <c r="B50" s="256"/>
      <c r="C50" s="254"/>
      <c r="D50" s="252" t="s">
        <v>677</v>
      </c>
      <c r="E50" s="181" t="s">
        <v>622</v>
      </c>
      <c r="F50" s="181" t="s">
        <v>623</v>
      </c>
      <c r="G50" s="182">
        <v>13035217732</v>
      </c>
      <c r="H50" s="183">
        <v>348672400</v>
      </c>
      <c r="I50" s="225" t="s">
        <v>624</v>
      </c>
      <c r="J50" s="181" t="s">
        <v>1070</v>
      </c>
      <c r="K50" s="225" t="s">
        <v>1071</v>
      </c>
      <c r="L50" s="225" t="s">
        <v>99</v>
      </c>
      <c r="M50" s="225" t="s">
        <v>71</v>
      </c>
      <c r="N50" s="225" t="s">
        <v>594</v>
      </c>
      <c r="O50" s="225" t="s">
        <v>595</v>
      </c>
      <c r="P50" s="225" t="s">
        <v>211</v>
      </c>
      <c r="Q50" s="186">
        <v>46113</v>
      </c>
      <c r="R50" s="186">
        <v>46022</v>
      </c>
      <c r="S50" s="180" t="s">
        <v>625</v>
      </c>
      <c r="T50" s="181" t="s">
        <v>422</v>
      </c>
      <c r="U50" s="180" t="s">
        <v>626</v>
      </c>
      <c r="V50" s="180" t="s">
        <v>627</v>
      </c>
      <c r="W50" s="180" t="s">
        <v>678</v>
      </c>
      <c r="X50" s="181" t="s">
        <v>98</v>
      </c>
      <c r="Y50" s="181" t="s">
        <v>662</v>
      </c>
      <c r="Z50" s="193">
        <v>507114</v>
      </c>
      <c r="AA50" s="193">
        <v>211360</v>
      </c>
      <c r="AB50" s="193">
        <v>0</v>
      </c>
      <c r="AC50" s="193">
        <v>23783</v>
      </c>
      <c r="AD50" s="193">
        <v>143783</v>
      </c>
      <c r="AE50" s="193">
        <v>43794</v>
      </c>
      <c r="AF50" s="181" t="s">
        <v>167</v>
      </c>
      <c r="AG50" s="181" t="s">
        <v>167</v>
      </c>
      <c r="AH50" s="181" t="s">
        <v>167</v>
      </c>
      <c r="AI50" s="181" t="s">
        <v>167</v>
      </c>
      <c r="AJ50" s="181" t="s">
        <v>167</v>
      </c>
      <c r="AK50" s="181" t="s">
        <v>167</v>
      </c>
      <c r="AL50" s="181" t="s">
        <v>599</v>
      </c>
      <c r="AM50" s="181" t="s">
        <v>167</v>
      </c>
      <c r="AN50" s="181" t="s">
        <v>599</v>
      </c>
      <c r="AO50" s="181" t="s">
        <v>599</v>
      </c>
      <c r="AP50" s="181" t="s">
        <v>599</v>
      </c>
      <c r="AQ50" s="181" t="s">
        <v>167</v>
      </c>
      <c r="AR50" s="181" t="s">
        <v>599</v>
      </c>
      <c r="AS50" s="181" t="s">
        <v>167</v>
      </c>
      <c r="AT50" s="181" t="s">
        <v>599</v>
      </c>
      <c r="AU50" s="181" t="s">
        <v>628</v>
      </c>
      <c r="AV50" s="181" t="s">
        <v>599</v>
      </c>
      <c r="AW50" s="181" t="s">
        <v>167</v>
      </c>
    </row>
    <row r="51" spans="1:49" s="177" customFormat="1" ht="75" x14ac:dyDescent="0.25">
      <c r="A51" s="179">
        <v>39</v>
      </c>
      <c r="B51" s="256"/>
      <c r="C51" s="254"/>
      <c r="D51" s="254"/>
      <c r="E51" s="189" t="s">
        <v>658</v>
      </c>
      <c r="F51" s="189" t="s">
        <v>1076</v>
      </c>
      <c r="G51" s="182">
        <v>1050000000</v>
      </c>
      <c r="H51" s="183">
        <v>150000000</v>
      </c>
      <c r="I51" s="225" t="s">
        <v>1077</v>
      </c>
      <c r="J51" s="181">
        <v>16</v>
      </c>
      <c r="K51" s="225" t="s">
        <v>681</v>
      </c>
      <c r="L51" s="225" t="s">
        <v>99</v>
      </c>
      <c r="M51" s="225" t="s">
        <v>71</v>
      </c>
      <c r="N51" s="225" t="s">
        <v>649</v>
      </c>
      <c r="O51" s="225" t="s">
        <v>96</v>
      </c>
      <c r="P51" s="225" t="s">
        <v>211</v>
      </c>
      <c r="Q51" s="186">
        <v>46054</v>
      </c>
      <c r="R51" s="186">
        <v>46387</v>
      </c>
      <c r="S51" s="180" t="s">
        <v>659</v>
      </c>
      <c r="T51" s="181" t="s">
        <v>423</v>
      </c>
      <c r="U51" s="180" t="s">
        <v>660</v>
      </c>
      <c r="V51" s="180" t="s">
        <v>661</v>
      </c>
      <c r="W51" s="180" t="s">
        <v>682</v>
      </c>
      <c r="X51" s="181" t="s">
        <v>98</v>
      </c>
      <c r="Y51" s="181" t="s">
        <v>662</v>
      </c>
      <c r="Z51" s="193" t="s">
        <v>663</v>
      </c>
      <c r="AA51" s="193">
        <v>16</v>
      </c>
      <c r="AB51" s="193">
        <v>2</v>
      </c>
      <c r="AC51" s="193">
        <v>6</v>
      </c>
      <c r="AD51" s="193">
        <v>6</v>
      </c>
      <c r="AE51" s="193">
        <v>2</v>
      </c>
      <c r="AF51" s="181" t="s">
        <v>167</v>
      </c>
      <c r="AG51" s="181" t="s">
        <v>167</v>
      </c>
      <c r="AH51" s="181" t="s">
        <v>167</v>
      </c>
      <c r="AI51" s="181" t="s">
        <v>167</v>
      </c>
      <c r="AJ51" s="181" t="s">
        <v>167</v>
      </c>
      <c r="AK51" s="181" t="s">
        <v>167</v>
      </c>
      <c r="AL51" s="181" t="s">
        <v>167</v>
      </c>
      <c r="AM51" s="181" t="s">
        <v>167</v>
      </c>
      <c r="AN51" s="181" t="s">
        <v>167</v>
      </c>
      <c r="AO51" s="181" t="s">
        <v>167</v>
      </c>
      <c r="AP51" s="181" t="s">
        <v>167</v>
      </c>
      <c r="AQ51" s="181" t="s">
        <v>167</v>
      </c>
      <c r="AR51" s="181" t="s">
        <v>167</v>
      </c>
      <c r="AS51" s="181" t="s">
        <v>167</v>
      </c>
      <c r="AT51" s="181" t="s">
        <v>167</v>
      </c>
      <c r="AU51" s="181" t="s">
        <v>167</v>
      </c>
      <c r="AV51" s="181" t="s">
        <v>167</v>
      </c>
      <c r="AW51" s="181" t="s">
        <v>167</v>
      </c>
    </row>
    <row r="52" spans="1:49" s="177" customFormat="1" ht="75" x14ac:dyDescent="0.25">
      <c r="A52" s="179">
        <v>40</v>
      </c>
      <c r="B52" s="256"/>
      <c r="C52" s="254"/>
      <c r="D52" s="254"/>
      <c r="E52" s="189" t="s">
        <v>664</v>
      </c>
      <c r="F52" s="189" t="s">
        <v>665</v>
      </c>
      <c r="G52" s="182">
        <v>1100000000</v>
      </c>
      <c r="H52" s="183">
        <v>100000000</v>
      </c>
      <c r="I52" s="225" t="s">
        <v>1078</v>
      </c>
      <c r="J52" s="181" t="s">
        <v>666</v>
      </c>
      <c r="K52" s="225" t="s">
        <v>681</v>
      </c>
      <c r="L52" s="225" t="s">
        <v>99</v>
      </c>
      <c r="M52" s="225" t="s">
        <v>71</v>
      </c>
      <c r="N52" s="225" t="s">
        <v>649</v>
      </c>
      <c r="O52" s="225" t="s">
        <v>96</v>
      </c>
      <c r="P52" s="225" t="s">
        <v>211</v>
      </c>
      <c r="Q52" s="186">
        <v>46082</v>
      </c>
      <c r="R52" s="186">
        <v>46387</v>
      </c>
      <c r="S52" s="180" t="s">
        <v>667</v>
      </c>
      <c r="T52" s="181" t="s">
        <v>423</v>
      </c>
      <c r="U52" s="180" t="s">
        <v>668</v>
      </c>
      <c r="V52" s="180" t="s">
        <v>669</v>
      </c>
      <c r="W52" s="180" t="s">
        <v>682</v>
      </c>
      <c r="X52" s="181" t="s">
        <v>98</v>
      </c>
      <c r="Y52" s="181" t="s">
        <v>662</v>
      </c>
      <c r="Z52" s="193">
        <v>15</v>
      </c>
      <c r="AA52" s="193">
        <v>10</v>
      </c>
      <c r="AB52" s="193">
        <v>1</v>
      </c>
      <c r="AC52" s="193">
        <v>1</v>
      </c>
      <c r="AD52" s="193">
        <v>4</v>
      </c>
      <c r="AE52" s="193">
        <v>4</v>
      </c>
      <c r="AF52" s="181" t="s">
        <v>167</v>
      </c>
      <c r="AG52" s="181" t="s">
        <v>167</v>
      </c>
      <c r="AH52" s="181" t="s">
        <v>167</v>
      </c>
      <c r="AI52" s="181" t="s">
        <v>167</v>
      </c>
      <c r="AJ52" s="181" t="s">
        <v>167</v>
      </c>
      <c r="AK52" s="181" t="s">
        <v>167</v>
      </c>
      <c r="AL52" s="181" t="s">
        <v>599</v>
      </c>
      <c r="AM52" s="181" t="s">
        <v>167</v>
      </c>
      <c r="AN52" s="181" t="s">
        <v>167</v>
      </c>
      <c r="AO52" s="181" t="s">
        <v>167</v>
      </c>
      <c r="AP52" s="181" t="s">
        <v>167</v>
      </c>
      <c r="AQ52" s="181" t="s">
        <v>167</v>
      </c>
      <c r="AR52" s="181" t="s">
        <v>599</v>
      </c>
      <c r="AS52" s="181" t="s">
        <v>167</v>
      </c>
      <c r="AT52" s="181" t="s">
        <v>599</v>
      </c>
      <c r="AU52" s="181" t="s">
        <v>628</v>
      </c>
      <c r="AV52" s="181" t="s">
        <v>599</v>
      </c>
      <c r="AW52" s="181" t="s">
        <v>167</v>
      </c>
    </row>
    <row r="53" spans="1:49" s="177" customFormat="1" ht="180" x14ac:dyDescent="0.25">
      <c r="A53" s="179">
        <v>38</v>
      </c>
      <c r="B53" s="257"/>
      <c r="C53" s="253"/>
      <c r="D53" s="253"/>
      <c r="E53" s="189" t="s">
        <v>653</v>
      </c>
      <c r="F53" s="189" t="s">
        <v>654</v>
      </c>
      <c r="G53" s="182">
        <v>5118000000</v>
      </c>
      <c r="H53" s="183">
        <v>0</v>
      </c>
      <c r="I53" s="225" t="s">
        <v>624</v>
      </c>
      <c r="J53" s="181" t="s">
        <v>655</v>
      </c>
      <c r="K53" s="225" t="s">
        <v>1074</v>
      </c>
      <c r="L53" s="225" t="s">
        <v>307</v>
      </c>
      <c r="M53" s="225" t="s">
        <v>71</v>
      </c>
      <c r="N53" s="225" t="s">
        <v>95</v>
      </c>
      <c r="O53" s="225" t="s">
        <v>96</v>
      </c>
      <c r="P53" s="225" t="s">
        <v>211</v>
      </c>
      <c r="Q53" s="186">
        <v>46082</v>
      </c>
      <c r="R53" s="186">
        <v>46387</v>
      </c>
      <c r="S53" s="180" t="s">
        <v>656</v>
      </c>
      <c r="T53" s="181" t="s">
        <v>423</v>
      </c>
      <c r="U53" s="180" t="s">
        <v>657</v>
      </c>
      <c r="V53" s="180" t="s">
        <v>1075</v>
      </c>
      <c r="W53" s="180" t="s">
        <v>680</v>
      </c>
      <c r="X53" s="181" t="s">
        <v>582</v>
      </c>
      <c r="Y53" s="181" t="s">
        <v>662</v>
      </c>
      <c r="Z53" s="193">
        <v>9376</v>
      </c>
      <c r="AA53" s="193">
        <v>2830</v>
      </c>
      <c r="AB53" s="193">
        <v>240</v>
      </c>
      <c r="AC53" s="193">
        <v>240</v>
      </c>
      <c r="AD53" s="193">
        <v>1850</v>
      </c>
      <c r="AE53" s="193">
        <v>500</v>
      </c>
      <c r="AF53" s="181" t="s">
        <v>599</v>
      </c>
      <c r="AG53" s="181" t="s">
        <v>167</v>
      </c>
      <c r="AH53" s="181" t="s">
        <v>167</v>
      </c>
      <c r="AI53" s="181" t="s">
        <v>167</v>
      </c>
      <c r="AJ53" s="181" t="s">
        <v>167</v>
      </c>
      <c r="AK53" s="181" t="s">
        <v>167</v>
      </c>
      <c r="AL53" s="181" t="s">
        <v>599</v>
      </c>
      <c r="AM53" s="181" t="s">
        <v>167</v>
      </c>
      <c r="AN53" s="181" t="s">
        <v>599</v>
      </c>
      <c r="AO53" s="181" t="s">
        <v>599</v>
      </c>
      <c r="AP53" s="181" t="s">
        <v>599</v>
      </c>
      <c r="AQ53" s="181" t="s">
        <v>599</v>
      </c>
      <c r="AR53" s="181" t="s">
        <v>599</v>
      </c>
      <c r="AS53" s="181" t="s">
        <v>167</v>
      </c>
      <c r="AT53" s="181" t="s">
        <v>599</v>
      </c>
      <c r="AU53" s="181" t="s">
        <v>628</v>
      </c>
      <c r="AV53" s="181" t="s">
        <v>599</v>
      </c>
      <c r="AW53" s="181" t="s">
        <v>167</v>
      </c>
    </row>
    <row r="54" spans="1:49" s="177" customFormat="1" ht="60" x14ac:dyDescent="0.25">
      <c r="A54" s="179">
        <v>49</v>
      </c>
      <c r="B54" s="255" t="s">
        <v>335</v>
      </c>
      <c r="C54" s="252" t="s">
        <v>467</v>
      </c>
      <c r="D54" s="252" t="s">
        <v>758</v>
      </c>
      <c r="E54" s="252" t="s">
        <v>1089</v>
      </c>
      <c r="F54" s="189" t="s">
        <v>738</v>
      </c>
      <c r="G54" s="229">
        <v>950000000</v>
      </c>
      <c r="H54" s="230">
        <v>50000000</v>
      </c>
      <c r="I54" s="225" t="s">
        <v>739</v>
      </c>
      <c r="J54" s="181" t="s">
        <v>740</v>
      </c>
      <c r="K54" s="225" t="s">
        <v>741</v>
      </c>
      <c r="L54" s="225" t="s">
        <v>99</v>
      </c>
      <c r="M54" s="225" t="s">
        <v>336</v>
      </c>
      <c r="N54" s="225" t="s">
        <v>328</v>
      </c>
      <c r="O54" s="225" t="s">
        <v>101</v>
      </c>
      <c r="P54" s="225" t="s">
        <v>288</v>
      </c>
      <c r="Q54" s="186">
        <v>45689</v>
      </c>
      <c r="R54" s="186">
        <v>46022</v>
      </c>
      <c r="S54" s="180" t="s">
        <v>1090</v>
      </c>
      <c r="T54" s="181" t="s">
        <v>423</v>
      </c>
      <c r="U54" s="180" t="s">
        <v>1091</v>
      </c>
      <c r="V54" s="180" t="s">
        <v>742</v>
      </c>
      <c r="W54" s="180" t="s">
        <v>743</v>
      </c>
      <c r="X54" s="181" t="s">
        <v>98</v>
      </c>
      <c r="Y54" s="181" t="s">
        <v>662</v>
      </c>
      <c r="Z54" s="193">
        <v>7000</v>
      </c>
      <c r="AA54" s="193">
        <v>1000</v>
      </c>
      <c r="AB54" s="193">
        <v>100</v>
      </c>
      <c r="AC54" s="193">
        <v>300</v>
      </c>
      <c r="AD54" s="193">
        <v>300</v>
      </c>
      <c r="AE54" s="193">
        <v>300</v>
      </c>
      <c r="AF54" s="193" t="s">
        <v>167</v>
      </c>
      <c r="AG54" s="193" t="s">
        <v>167</v>
      </c>
      <c r="AH54" s="193" t="s">
        <v>167</v>
      </c>
      <c r="AI54" s="193" t="s">
        <v>167</v>
      </c>
      <c r="AJ54" s="193" t="s">
        <v>167</v>
      </c>
      <c r="AK54" s="193" t="s">
        <v>167</v>
      </c>
      <c r="AL54" s="193" t="s">
        <v>167</v>
      </c>
      <c r="AM54" s="193" t="s">
        <v>167</v>
      </c>
      <c r="AN54" s="193" t="s">
        <v>167</v>
      </c>
      <c r="AO54" s="193" t="s">
        <v>167</v>
      </c>
      <c r="AP54" s="193" t="s">
        <v>167</v>
      </c>
      <c r="AQ54" s="193" t="s">
        <v>167</v>
      </c>
      <c r="AR54" s="193" t="s">
        <v>167</v>
      </c>
      <c r="AS54" s="193" t="s">
        <v>167</v>
      </c>
      <c r="AT54" s="193" t="s">
        <v>167</v>
      </c>
      <c r="AU54" s="193" t="s">
        <v>167</v>
      </c>
      <c r="AV54" s="193" t="s">
        <v>167</v>
      </c>
      <c r="AW54" s="193" t="s">
        <v>167</v>
      </c>
    </row>
    <row r="55" spans="1:49" s="177" customFormat="1" ht="45" x14ac:dyDescent="0.25">
      <c r="A55" s="179">
        <v>50</v>
      </c>
      <c r="B55" s="256"/>
      <c r="C55" s="254"/>
      <c r="D55" s="254"/>
      <c r="E55" s="254"/>
      <c r="F55" s="189" t="s">
        <v>744</v>
      </c>
      <c r="G55" s="229">
        <v>950000000</v>
      </c>
      <c r="H55" s="230">
        <v>50000000</v>
      </c>
      <c r="I55" s="225" t="s">
        <v>745</v>
      </c>
      <c r="J55" s="181" t="s">
        <v>746</v>
      </c>
      <c r="K55" s="225" t="s">
        <v>747</v>
      </c>
      <c r="L55" s="225" t="s">
        <v>99</v>
      </c>
      <c r="M55" s="225" t="s">
        <v>336</v>
      </c>
      <c r="N55" s="225" t="s">
        <v>328</v>
      </c>
      <c r="O55" s="225" t="s">
        <v>101</v>
      </c>
      <c r="P55" s="225" t="s">
        <v>288</v>
      </c>
      <c r="Q55" s="186">
        <v>45689</v>
      </c>
      <c r="R55" s="186">
        <v>46022</v>
      </c>
      <c r="S55" s="180" t="s">
        <v>748</v>
      </c>
      <c r="T55" s="181" t="s">
        <v>423</v>
      </c>
      <c r="U55" s="180" t="s">
        <v>1092</v>
      </c>
      <c r="V55" s="180" t="s">
        <v>749</v>
      </c>
      <c r="W55" s="180" t="s">
        <v>750</v>
      </c>
      <c r="X55" s="181" t="s">
        <v>98</v>
      </c>
      <c r="Y55" s="181" t="s">
        <v>662</v>
      </c>
      <c r="Z55" s="193">
        <v>373</v>
      </c>
      <c r="AA55" s="193">
        <v>500</v>
      </c>
      <c r="AB55" s="193">
        <v>50</v>
      </c>
      <c r="AC55" s="193">
        <v>50</v>
      </c>
      <c r="AD55" s="193">
        <v>150</v>
      </c>
      <c r="AE55" s="193">
        <v>250</v>
      </c>
      <c r="AF55" s="193" t="s">
        <v>167</v>
      </c>
      <c r="AG55" s="193" t="s">
        <v>167</v>
      </c>
      <c r="AH55" s="193" t="s">
        <v>167</v>
      </c>
      <c r="AI55" s="193" t="s">
        <v>167</v>
      </c>
      <c r="AJ55" s="193" t="s">
        <v>167</v>
      </c>
      <c r="AK55" s="193" t="s">
        <v>167</v>
      </c>
      <c r="AL55" s="193" t="s">
        <v>167</v>
      </c>
      <c r="AM55" s="193" t="s">
        <v>167</v>
      </c>
      <c r="AN55" s="193" t="s">
        <v>167</v>
      </c>
      <c r="AO55" s="193" t="s">
        <v>167</v>
      </c>
      <c r="AP55" s="193" t="s">
        <v>167</v>
      </c>
      <c r="AQ55" s="193" t="s">
        <v>167</v>
      </c>
      <c r="AR55" s="193" t="s">
        <v>167</v>
      </c>
      <c r="AS55" s="193" t="s">
        <v>167</v>
      </c>
      <c r="AT55" s="193" t="s">
        <v>167</v>
      </c>
      <c r="AU55" s="193" t="s">
        <v>167</v>
      </c>
      <c r="AV55" s="193" t="s">
        <v>167</v>
      </c>
      <c r="AW55" s="193" t="s">
        <v>167</v>
      </c>
    </row>
    <row r="56" spans="1:49" s="177" customFormat="1" ht="45" x14ac:dyDescent="0.25">
      <c r="A56" s="179">
        <v>51</v>
      </c>
      <c r="B56" s="256"/>
      <c r="C56" s="253"/>
      <c r="D56" s="253"/>
      <c r="E56" s="253"/>
      <c r="F56" s="189" t="s">
        <v>751</v>
      </c>
      <c r="G56" s="229">
        <v>975000000</v>
      </c>
      <c r="H56" s="183">
        <v>0</v>
      </c>
      <c r="I56" s="225" t="s">
        <v>752</v>
      </c>
      <c r="J56" s="181" t="s">
        <v>753</v>
      </c>
      <c r="K56" s="225" t="s">
        <v>754</v>
      </c>
      <c r="L56" s="225" t="s">
        <v>99</v>
      </c>
      <c r="M56" s="225" t="s">
        <v>336</v>
      </c>
      <c r="N56" s="225" t="s">
        <v>328</v>
      </c>
      <c r="O56" s="225" t="s">
        <v>101</v>
      </c>
      <c r="P56" s="225" t="s">
        <v>288</v>
      </c>
      <c r="Q56" s="186">
        <v>45689</v>
      </c>
      <c r="R56" s="186">
        <v>46022</v>
      </c>
      <c r="S56" s="180" t="s">
        <v>755</v>
      </c>
      <c r="T56" s="181" t="s">
        <v>423</v>
      </c>
      <c r="U56" s="180" t="s">
        <v>759</v>
      </c>
      <c r="V56" s="180" t="s">
        <v>756</v>
      </c>
      <c r="W56" s="180" t="s">
        <v>757</v>
      </c>
      <c r="X56" s="181" t="s">
        <v>308</v>
      </c>
      <c r="Y56" s="181" t="s">
        <v>730</v>
      </c>
      <c r="Z56" s="193">
        <v>6</v>
      </c>
      <c r="AA56" s="220">
        <v>1</v>
      </c>
      <c r="AB56" s="220">
        <v>1</v>
      </c>
      <c r="AC56" s="220">
        <v>1</v>
      </c>
      <c r="AD56" s="220">
        <v>1</v>
      </c>
      <c r="AE56" s="220">
        <v>1</v>
      </c>
      <c r="AF56" s="193" t="s">
        <v>167</v>
      </c>
      <c r="AG56" s="193" t="s">
        <v>167</v>
      </c>
      <c r="AH56" s="193" t="s">
        <v>167</v>
      </c>
      <c r="AI56" s="193" t="s">
        <v>167</v>
      </c>
      <c r="AJ56" s="193" t="s">
        <v>167</v>
      </c>
      <c r="AK56" s="193" t="s">
        <v>167</v>
      </c>
      <c r="AL56" s="193" t="s">
        <v>167</v>
      </c>
      <c r="AM56" s="193" t="s">
        <v>167</v>
      </c>
      <c r="AN56" s="193" t="s">
        <v>167</v>
      </c>
      <c r="AO56" s="193" t="s">
        <v>167</v>
      </c>
      <c r="AP56" s="193" t="s">
        <v>167</v>
      </c>
      <c r="AQ56" s="193" t="s">
        <v>167</v>
      </c>
      <c r="AR56" s="193" t="s">
        <v>167</v>
      </c>
      <c r="AS56" s="193" t="s">
        <v>167</v>
      </c>
      <c r="AT56" s="193" t="s">
        <v>167</v>
      </c>
      <c r="AU56" s="193" t="s">
        <v>167</v>
      </c>
      <c r="AV56" s="193" t="s">
        <v>167</v>
      </c>
      <c r="AW56" s="193" t="s">
        <v>167</v>
      </c>
    </row>
    <row r="57" spans="1:49" s="177" customFormat="1" ht="45" x14ac:dyDescent="0.25">
      <c r="A57" s="179">
        <v>74</v>
      </c>
      <c r="B57" s="256"/>
      <c r="C57" s="252" t="s">
        <v>1151</v>
      </c>
      <c r="D57" s="252" t="s">
        <v>167</v>
      </c>
      <c r="E57" s="189" t="s">
        <v>864</v>
      </c>
      <c r="F57" s="189" t="s">
        <v>865</v>
      </c>
      <c r="G57" s="231">
        <v>2592000000</v>
      </c>
      <c r="H57" s="231"/>
      <c r="I57" s="225" t="s">
        <v>866</v>
      </c>
      <c r="J57" s="232">
        <v>0.9</v>
      </c>
      <c r="K57" s="225" t="s">
        <v>867</v>
      </c>
      <c r="L57" s="225" t="s">
        <v>307</v>
      </c>
      <c r="M57" s="225" t="s">
        <v>382</v>
      </c>
      <c r="N57" s="225" t="s">
        <v>381</v>
      </c>
      <c r="O57" s="225" t="s">
        <v>96</v>
      </c>
      <c r="P57" s="225" t="s">
        <v>270</v>
      </c>
      <c r="Q57" s="186">
        <v>46023</v>
      </c>
      <c r="R57" s="186">
        <v>46387</v>
      </c>
      <c r="S57" s="233" t="s">
        <v>868</v>
      </c>
      <c r="T57" s="193" t="s">
        <v>422</v>
      </c>
      <c r="U57" s="233" t="s">
        <v>869</v>
      </c>
      <c r="V57" s="234" t="s">
        <v>870</v>
      </c>
      <c r="W57" s="234" t="s">
        <v>871</v>
      </c>
      <c r="X57" s="193" t="s">
        <v>308</v>
      </c>
      <c r="Y57" s="181" t="s">
        <v>730</v>
      </c>
      <c r="Z57" s="190">
        <v>0</v>
      </c>
      <c r="AA57" s="184">
        <v>0.9</v>
      </c>
      <c r="AB57" s="248">
        <v>0.2</v>
      </c>
      <c r="AC57" s="248">
        <v>0.25</v>
      </c>
      <c r="AD57" s="248">
        <v>0.2</v>
      </c>
      <c r="AE57" s="248">
        <v>0.25</v>
      </c>
      <c r="AF57" s="193" t="s">
        <v>167</v>
      </c>
      <c r="AG57" s="193" t="s">
        <v>167</v>
      </c>
      <c r="AH57" s="193" t="s">
        <v>167</v>
      </c>
      <c r="AI57" s="193" t="s">
        <v>167</v>
      </c>
      <c r="AJ57" s="193" t="s">
        <v>167</v>
      </c>
      <c r="AK57" s="193" t="s">
        <v>167</v>
      </c>
      <c r="AL57" s="193" t="s">
        <v>167</v>
      </c>
      <c r="AM57" s="193" t="s">
        <v>167</v>
      </c>
      <c r="AN57" s="193" t="s">
        <v>167</v>
      </c>
      <c r="AO57" s="193" t="s">
        <v>167</v>
      </c>
      <c r="AP57" s="193" t="s">
        <v>167</v>
      </c>
      <c r="AQ57" s="193" t="s">
        <v>167</v>
      </c>
      <c r="AR57" s="193" t="s">
        <v>167</v>
      </c>
      <c r="AS57" s="193" t="s">
        <v>167</v>
      </c>
      <c r="AT57" s="193" t="s">
        <v>167</v>
      </c>
      <c r="AU57" s="193" t="s">
        <v>167</v>
      </c>
      <c r="AV57" s="193" t="s">
        <v>167</v>
      </c>
      <c r="AW57" s="193" t="s">
        <v>167</v>
      </c>
    </row>
    <row r="58" spans="1:49" s="177" customFormat="1" ht="30" x14ac:dyDescent="0.25">
      <c r="A58" s="179">
        <v>75</v>
      </c>
      <c r="B58" s="256"/>
      <c r="C58" s="253"/>
      <c r="D58" s="253"/>
      <c r="E58" s="189" t="s">
        <v>872</v>
      </c>
      <c r="F58" s="189" t="s">
        <v>873</v>
      </c>
      <c r="G58" s="231">
        <v>0</v>
      </c>
      <c r="H58" s="231"/>
      <c r="I58" s="225" t="s">
        <v>1152</v>
      </c>
      <c r="J58" s="181" t="s">
        <v>874</v>
      </c>
      <c r="K58" s="225" t="s">
        <v>1153</v>
      </c>
      <c r="L58" s="225" t="s">
        <v>307</v>
      </c>
      <c r="M58" s="225" t="s">
        <v>382</v>
      </c>
      <c r="N58" s="225" t="s">
        <v>381</v>
      </c>
      <c r="O58" s="225" t="s">
        <v>96</v>
      </c>
      <c r="P58" s="225" t="s">
        <v>270</v>
      </c>
      <c r="Q58" s="186">
        <v>46023</v>
      </c>
      <c r="R58" s="186">
        <v>46387</v>
      </c>
      <c r="S58" s="233" t="s">
        <v>875</v>
      </c>
      <c r="T58" s="193" t="s">
        <v>422</v>
      </c>
      <c r="U58" s="233" t="s">
        <v>1154</v>
      </c>
      <c r="V58" s="234" t="s">
        <v>1155</v>
      </c>
      <c r="W58" s="234" t="s">
        <v>876</v>
      </c>
      <c r="X58" s="193" t="s">
        <v>331</v>
      </c>
      <c r="Y58" s="235" t="s">
        <v>662</v>
      </c>
      <c r="Z58" s="193">
        <v>0</v>
      </c>
      <c r="AA58" s="181" t="s">
        <v>874</v>
      </c>
      <c r="AB58" s="235">
        <v>9</v>
      </c>
      <c r="AC58" s="235">
        <v>4</v>
      </c>
      <c r="AD58" s="235">
        <v>8</v>
      </c>
      <c r="AE58" s="235">
        <v>4</v>
      </c>
      <c r="AF58" s="193" t="s">
        <v>167</v>
      </c>
      <c r="AG58" s="193" t="s">
        <v>167</v>
      </c>
      <c r="AH58" s="193" t="s">
        <v>167</v>
      </c>
      <c r="AI58" s="193" t="s">
        <v>167</v>
      </c>
      <c r="AJ58" s="193" t="s">
        <v>167</v>
      </c>
      <c r="AK58" s="193" t="s">
        <v>167</v>
      </c>
      <c r="AL58" s="193" t="s">
        <v>167</v>
      </c>
      <c r="AM58" s="193" t="s">
        <v>167</v>
      </c>
      <c r="AN58" s="193" t="s">
        <v>167</v>
      </c>
      <c r="AO58" s="193" t="s">
        <v>167</v>
      </c>
      <c r="AP58" s="193" t="s">
        <v>167</v>
      </c>
      <c r="AQ58" s="193" t="s">
        <v>167</v>
      </c>
      <c r="AR58" s="193" t="s">
        <v>167</v>
      </c>
      <c r="AS58" s="193" t="s">
        <v>167</v>
      </c>
      <c r="AT58" s="193" t="s">
        <v>167</v>
      </c>
      <c r="AU58" s="193" t="s">
        <v>167</v>
      </c>
      <c r="AV58" s="193" t="s">
        <v>167</v>
      </c>
      <c r="AW58" s="193" t="s">
        <v>167</v>
      </c>
    </row>
    <row r="59" spans="1:49" ht="90" x14ac:dyDescent="0.2">
      <c r="A59" s="179">
        <v>85</v>
      </c>
      <c r="B59" s="256"/>
      <c r="C59" s="252" t="s">
        <v>1170</v>
      </c>
      <c r="D59" s="189" t="s">
        <v>923</v>
      </c>
      <c r="E59" s="189" t="s">
        <v>924</v>
      </c>
      <c r="F59" s="189" t="s">
        <v>924</v>
      </c>
      <c r="G59" s="231">
        <f>((8300000*12))+(8300000*12)+(8300000*12)+(8300000*12)+(8300000*12)+(8300000*12)+(6000000*12)</f>
        <v>669600000</v>
      </c>
      <c r="H59" s="231"/>
      <c r="I59" s="225" t="s">
        <v>925</v>
      </c>
      <c r="J59" s="181" t="s">
        <v>926</v>
      </c>
      <c r="K59" s="225" t="s">
        <v>927</v>
      </c>
      <c r="L59" s="225" t="s">
        <v>307</v>
      </c>
      <c r="M59" s="225" t="s">
        <v>365</v>
      </c>
      <c r="N59" s="225" t="s">
        <v>306</v>
      </c>
      <c r="O59" s="225" t="s">
        <v>366</v>
      </c>
      <c r="P59" s="225" t="s">
        <v>417</v>
      </c>
      <c r="Q59" s="186" t="s">
        <v>989</v>
      </c>
      <c r="R59" s="186" t="s">
        <v>990</v>
      </c>
      <c r="S59" s="233" t="s">
        <v>928</v>
      </c>
      <c r="T59" s="193" t="s">
        <v>423</v>
      </c>
      <c r="U59" s="233" t="s">
        <v>1179</v>
      </c>
      <c r="V59" s="234" t="s">
        <v>929</v>
      </c>
      <c r="W59" s="234" t="s">
        <v>930</v>
      </c>
      <c r="X59" s="193" t="s">
        <v>98</v>
      </c>
      <c r="Y59" s="235" t="s">
        <v>730</v>
      </c>
      <c r="Z59" s="190">
        <v>0</v>
      </c>
      <c r="AA59" s="184">
        <v>1</v>
      </c>
      <c r="AB59" s="248">
        <v>0.25</v>
      </c>
      <c r="AC59" s="248">
        <v>0.25</v>
      </c>
      <c r="AD59" s="248">
        <v>0.25</v>
      </c>
      <c r="AE59" s="248">
        <v>0.25</v>
      </c>
      <c r="AF59" s="193" t="s">
        <v>167</v>
      </c>
      <c r="AG59" s="193" t="s">
        <v>167</v>
      </c>
      <c r="AH59" s="193" t="s">
        <v>167</v>
      </c>
      <c r="AI59" s="193" t="s">
        <v>167</v>
      </c>
      <c r="AJ59" s="193" t="s">
        <v>167</v>
      </c>
      <c r="AK59" s="193" t="s">
        <v>167</v>
      </c>
      <c r="AL59" s="193" t="s">
        <v>167</v>
      </c>
      <c r="AM59" s="193" t="s">
        <v>167</v>
      </c>
      <c r="AN59" s="193" t="s">
        <v>167</v>
      </c>
      <c r="AO59" s="193" t="s">
        <v>167</v>
      </c>
      <c r="AP59" s="193" t="s">
        <v>167</v>
      </c>
      <c r="AQ59" s="193" t="s">
        <v>302</v>
      </c>
      <c r="AR59" s="193" t="s">
        <v>167</v>
      </c>
      <c r="AS59" s="193" t="s">
        <v>167</v>
      </c>
      <c r="AT59" s="193" t="s">
        <v>167</v>
      </c>
      <c r="AU59" s="193" t="s">
        <v>167</v>
      </c>
      <c r="AV59" s="193" t="s">
        <v>167</v>
      </c>
      <c r="AW59" s="193" t="s">
        <v>167</v>
      </c>
    </row>
    <row r="60" spans="1:49" ht="45" x14ac:dyDescent="0.2">
      <c r="A60" s="179">
        <v>83</v>
      </c>
      <c r="B60" s="256"/>
      <c r="C60" s="254"/>
      <c r="D60" s="189" t="s">
        <v>911</v>
      </c>
      <c r="E60" s="189" t="s">
        <v>912</v>
      </c>
      <c r="F60" s="189" t="s">
        <v>912</v>
      </c>
      <c r="G60" s="231">
        <f>(10000000*1)*12</f>
        <v>120000000</v>
      </c>
      <c r="H60" s="231"/>
      <c r="I60" s="225" t="s">
        <v>911</v>
      </c>
      <c r="J60" s="181" t="s">
        <v>913</v>
      </c>
      <c r="K60" s="225" t="s">
        <v>914</v>
      </c>
      <c r="L60" s="225" t="s">
        <v>307</v>
      </c>
      <c r="M60" s="225" t="s">
        <v>365</v>
      </c>
      <c r="N60" s="225" t="s">
        <v>306</v>
      </c>
      <c r="O60" s="225" t="s">
        <v>366</v>
      </c>
      <c r="P60" s="225" t="s">
        <v>384</v>
      </c>
      <c r="Q60" s="186">
        <v>46023</v>
      </c>
      <c r="R60" s="186">
        <v>46387</v>
      </c>
      <c r="S60" s="233" t="s">
        <v>911</v>
      </c>
      <c r="T60" s="193" t="s">
        <v>423</v>
      </c>
      <c r="U60" s="233" t="s">
        <v>1174</v>
      </c>
      <c r="V60" s="234" t="s">
        <v>912</v>
      </c>
      <c r="W60" s="234" t="s">
        <v>914</v>
      </c>
      <c r="X60" s="193" t="s">
        <v>314</v>
      </c>
      <c r="Y60" s="235" t="s">
        <v>730</v>
      </c>
      <c r="Z60" s="190">
        <v>0</v>
      </c>
      <c r="AA60" s="184">
        <v>0.97</v>
      </c>
      <c r="AB60" s="248">
        <v>0.97</v>
      </c>
      <c r="AC60" s="248">
        <v>0.97</v>
      </c>
      <c r="AD60" s="248">
        <v>0.97</v>
      </c>
      <c r="AE60" s="248">
        <v>0.97</v>
      </c>
      <c r="AF60" s="193" t="s">
        <v>167</v>
      </c>
      <c r="AG60" s="193" t="s">
        <v>167</v>
      </c>
      <c r="AH60" s="193" t="s">
        <v>167</v>
      </c>
      <c r="AI60" s="193" t="s">
        <v>167</v>
      </c>
      <c r="AJ60" s="193" t="s">
        <v>167</v>
      </c>
      <c r="AK60" s="193" t="s">
        <v>167</v>
      </c>
      <c r="AL60" s="193" t="s">
        <v>167</v>
      </c>
      <c r="AM60" s="193" t="s">
        <v>167</v>
      </c>
      <c r="AN60" s="193" t="s">
        <v>167</v>
      </c>
      <c r="AO60" s="193" t="s">
        <v>167</v>
      </c>
      <c r="AP60" s="193" t="s">
        <v>167</v>
      </c>
      <c r="AQ60" s="193" t="s">
        <v>167</v>
      </c>
      <c r="AR60" s="193" t="s">
        <v>167</v>
      </c>
      <c r="AS60" s="193" t="s">
        <v>167</v>
      </c>
      <c r="AT60" s="193" t="s">
        <v>167</v>
      </c>
      <c r="AU60" s="193" t="s">
        <v>167</v>
      </c>
      <c r="AV60" s="193" t="s">
        <v>167</v>
      </c>
      <c r="AW60" s="193" t="s">
        <v>167</v>
      </c>
    </row>
    <row r="61" spans="1:49" ht="60" x14ac:dyDescent="0.2">
      <c r="A61" s="179">
        <v>82</v>
      </c>
      <c r="B61" s="256"/>
      <c r="C61" s="254"/>
      <c r="D61" s="189" t="s">
        <v>907</v>
      </c>
      <c r="E61" s="189" t="s">
        <v>908</v>
      </c>
      <c r="F61" s="189" t="s">
        <v>908</v>
      </c>
      <c r="G61" s="231">
        <f>(6000000*2)*12</f>
        <v>144000000</v>
      </c>
      <c r="H61" s="231"/>
      <c r="I61" s="225" t="s">
        <v>907</v>
      </c>
      <c r="J61" s="181" t="s">
        <v>909</v>
      </c>
      <c r="K61" s="225" t="s">
        <v>910</v>
      </c>
      <c r="L61" s="225" t="s">
        <v>307</v>
      </c>
      <c r="M61" s="225" t="s">
        <v>365</v>
      </c>
      <c r="N61" s="225" t="s">
        <v>306</v>
      </c>
      <c r="O61" s="225" t="s">
        <v>366</v>
      </c>
      <c r="P61" s="225" t="s">
        <v>384</v>
      </c>
      <c r="Q61" s="186">
        <v>46023</v>
      </c>
      <c r="R61" s="186">
        <v>46387</v>
      </c>
      <c r="S61" s="233" t="s">
        <v>907</v>
      </c>
      <c r="T61" s="193" t="s">
        <v>423</v>
      </c>
      <c r="U61" s="233" t="s">
        <v>1173</v>
      </c>
      <c r="V61" s="234" t="s">
        <v>908</v>
      </c>
      <c r="W61" s="234" t="s">
        <v>910</v>
      </c>
      <c r="X61" s="193" t="s">
        <v>314</v>
      </c>
      <c r="Y61" s="235" t="s">
        <v>730</v>
      </c>
      <c r="Z61" s="190">
        <v>0</v>
      </c>
      <c r="AA61" s="184">
        <v>1</v>
      </c>
      <c r="AB61" s="248">
        <v>1</v>
      </c>
      <c r="AC61" s="248">
        <v>1</v>
      </c>
      <c r="AD61" s="248">
        <v>1</v>
      </c>
      <c r="AE61" s="248">
        <v>1</v>
      </c>
      <c r="AF61" s="193" t="s">
        <v>167</v>
      </c>
      <c r="AG61" s="193" t="s">
        <v>167</v>
      </c>
      <c r="AH61" s="193" t="s">
        <v>167</v>
      </c>
      <c r="AI61" s="193" t="s">
        <v>167</v>
      </c>
      <c r="AJ61" s="193" t="s">
        <v>167</v>
      </c>
      <c r="AK61" s="193" t="s">
        <v>167</v>
      </c>
      <c r="AL61" s="193" t="s">
        <v>167</v>
      </c>
      <c r="AM61" s="193" t="s">
        <v>167</v>
      </c>
      <c r="AN61" s="193" t="s">
        <v>167</v>
      </c>
      <c r="AO61" s="193" t="s">
        <v>167</v>
      </c>
      <c r="AP61" s="193" t="s">
        <v>167</v>
      </c>
      <c r="AQ61" s="193" t="s">
        <v>167</v>
      </c>
      <c r="AR61" s="193" t="s">
        <v>167</v>
      </c>
      <c r="AS61" s="193" t="s">
        <v>167</v>
      </c>
      <c r="AT61" s="193" t="s">
        <v>167</v>
      </c>
      <c r="AU61" s="193" t="s">
        <v>167</v>
      </c>
      <c r="AV61" s="193" t="s">
        <v>167</v>
      </c>
      <c r="AW61" s="193" t="s">
        <v>167</v>
      </c>
    </row>
    <row r="62" spans="1:49" ht="90" x14ac:dyDescent="0.2">
      <c r="A62" s="179">
        <v>81</v>
      </c>
      <c r="B62" s="256"/>
      <c r="C62" s="253"/>
      <c r="D62" s="189" t="s">
        <v>903</v>
      </c>
      <c r="E62" s="189" t="s">
        <v>904</v>
      </c>
      <c r="F62" s="189" t="s">
        <v>1171</v>
      </c>
      <c r="G62" s="231">
        <f>(10000000*2)*12</f>
        <v>240000000</v>
      </c>
      <c r="H62" s="231"/>
      <c r="I62" s="225" t="s">
        <v>903</v>
      </c>
      <c r="J62" s="181" t="s">
        <v>905</v>
      </c>
      <c r="K62" s="225" t="s">
        <v>906</v>
      </c>
      <c r="L62" s="225" t="s">
        <v>307</v>
      </c>
      <c r="M62" s="225" t="s">
        <v>365</v>
      </c>
      <c r="N62" s="225" t="s">
        <v>306</v>
      </c>
      <c r="O62" s="225" t="s">
        <v>366</v>
      </c>
      <c r="P62" s="225" t="s">
        <v>384</v>
      </c>
      <c r="Q62" s="186">
        <v>46023</v>
      </c>
      <c r="R62" s="186">
        <v>46387</v>
      </c>
      <c r="S62" s="233" t="s">
        <v>903</v>
      </c>
      <c r="T62" s="193" t="s">
        <v>423</v>
      </c>
      <c r="U62" s="233" t="s">
        <v>1172</v>
      </c>
      <c r="V62" s="234" t="s">
        <v>904</v>
      </c>
      <c r="W62" s="234" t="s">
        <v>906</v>
      </c>
      <c r="X62" s="193" t="s">
        <v>314</v>
      </c>
      <c r="Y62" s="235" t="s">
        <v>730</v>
      </c>
      <c r="Z62" s="190">
        <v>0</v>
      </c>
      <c r="AA62" s="184">
        <v>0.9</v>
      </c>
      <c r="AB62" s="248">
        <v>0.9</v>
      </c>
      <c r="AC62" s="248">
        <v>0.9</v>
      </c>
      <c r="AD62" s="248">
        <v>0.9</v>
      </c>
      <c r="AE62" s="248">
        <v>0.9</v>
      </c>
      <c r="AF62" s="193" t="s">
        <v>167</v>
      </c>
      <c r="AG62" s="193" t="s">
        <v>167</v>
      </c>
      <c r="AH62" s="193" t="s">
        <v>167</v>
      </c>
      <c r="AI62" s="193" t="s">
        <v>167</v>
      </c>
      <c r="AJ62" s="193" t="s">
        <v>167</v>
      </c>
      <c r="AK62" s="193" t="s">
        <v>167</v>
      </c>
      <c r="AL62" s="193" t="s">
        <v>167</v>
      </c>
      <c r="AM62" s="193" t="s">
        <v>167</v>
      </c>
      <c r="AN62" s="193" t="s">
        <v>167</v>
      </c>
      <c r="AO62" s="193" t="s">
        <v>167</v>
      </c>
      <c r="AP62" s="193" t="s">
        <v>167</v>
      </c>
      <c r="AQ62" s="193" t="s">
        <v>167</v>
      </c>
      <c r="AR62" s="193" t="s">
        <v>167</v>
      </c>
      <c r="AS62" s="193" t="s">
        <v>167</v>
      </c>
      <c r="AT62" s="193" t="s">
        <v>167</v>
      </c>
      <c r="AU62" s="193" t="s">
        <v>167</v>
      </c>
      <c r="AV62" s="193" t="s">
        <v>167</v>
      </c>
      <c r="AW62" s="193" t="s">
        <v>167</v>
      </c>
    </row>
    <row r="63" spans="1:49" ht="150" x14ac:dyDescent="0.2">
      <c r="A63" s="179">
        <v>84</v>
      </c>
      <c r="B63" s="256"/>
      <c r="C63" s="181" t="s">
        <v>1175</v>
      </c>
      <c r="D63" s="189" t="s">
        <v>167</v>
      </c>
      <c r="E63" s="189" t="s">
        <v>839</v>
      </c>
      <c r="F63" s="189" t="s">
        <v>915</v>
      </c>
      <c r="G63" s="231">
        <v>847000000</v>
      </c>
      <c r="H63" s="231"/>
      <c r="I63" s="225" t="s">
        <v>916</v>
      </c>
      <c r="J63" s="181" t="s">
        <v>1176</v>
      </c>
      <c r="K63" s="225" t="s">
        <v>917</v>
      </c>
      <c r="L63" s="225" t="s">
        <v>307</v>
      </c>
      <c r="M63" s="225" t="s">
        <v>918</v>
      </c>
      <c r="N63" s="225" t="s">
        <v>919</v>
      </c>
      <c r="O63" s="225" t="s">
        <v>378</v>
      </c>
      <c r="P63" s="225" t="s">
        <v>278</v>
      </c>
      <c r="Q63" s="186">
        <v>46023</v>
      </c>
      <c r="R63" s="186">
        <v>46387</v>
      </c>
      <c r="S63" s="233" t="s">
        <v>920</v>
      </c>
      <c r="T63" s="193" t="s">
        <v>422</v>
      </c>
      <c r="U63" s="233" t="s">
        <v>921</v>
      </c>
      <c r="V63" s="234" t="s">
        <v>988</v>
      </c>
      <c r="W63" s="234" t="s">
        <v>1177</v>
      </c>
      <c r="X63" s="193" t="s">
        <v>98</v>
      </c>
      <c r="Y63" s="235" t="s">
        <v>730</v>
      </c>
      <c r="Z63" s="184" t="s">
        <v>922</v>
      </c>
      <c r="AA63" s="184" t="s">
        <v>1178</v>
      </c>
      <c r="AB63" s="248">
        <v>0.1</v>
      </c>
      <c r="AC63" s="248">
        <v>0.15</v>
      </c>
      <c r="AD63" s="248">
        <v>0.25</v>
      </c>
      <c r="AE63" s="248">
        <v>0.3</v>
      </c>
      <c r="AF63" s="193" t="s">
        <v>167</v>
      </c>
      <c r="AG63" s="193" t="s">
        <v>167</v>
      </c>
      <c r="AH63" s="193" t="s">
        <v>167</v>
      </c>
      <c r="AI63" s="193" t="s">
        <v>167</v>
      </c>
      <c r="AJ63" s="193" t="s">
        <v>167</v>
      </c>
      <c r="AK63" s="193" t="s">
        <v>167</v>
      </c>
      <c r="AL63" s="193" t="s">
        <v>167</v>
      </c>
      <c r="AM63" s="193" t="s">
        <v>167</v>
      </c>
      <c r="AN63" s="193" t="s">
        <v>167</v>
      </c>
      <c r="AO63" s="193" t="s">
        <v>167</v>
      </c>
      <c r="AP63" s="193" t="s">
        <v>167</v>
      </c>
      <c r="AQ63" s="193" t="s">
        <v>527</v>
      </c>
      <c r="AR63" s="193" t="s">
        <v>167</v>
      </c>
      <c r="AS63" s="193" t="s">
        <v>167</v>
      </c>
      <c r="AT63" s="193" t="s">
        <v>167</v>
      </c>
      <c r="AU63" s="193" t="s">
        <v>167</v>
      </c>
      <c r="AV63" s="193" t="s">
        <v>167</v>
      </c>
      <c r="AW63" s="193" t="s">
        <v>167</v>
      </c>
    </row>
    <row r="64" spans="1:49" ht="30" x14ac:dyDescent="0.2">
      <c r="A64" s="179">
        <v>86</v>
      </c>
      <c r="B64" s="256"/>
      <c r="C64" s="181" t="s">
        <v>1180</v>
      </c>
      <c r="D64" s="181" t="s">
        <v>167</v>
      </c>
      <c r="E64" s="189" t="s">
        <v>167</v>
      </c>
      <c r="F64" s="189" t="s">
        <v>839</v>
      </c>
      <c r="G64" s="231">
        <v>2669500000</v>
      </c>
      <c r="H64" s="231">
        <v>240000000</v>
      </c>
      <c r="I64" s="225" t="s">
        <v>931</v>
      </c>
      <c r="J64" s="181" t="s">
        <v>932</v>
      </c>
      <c r="K64" s="225" t="s">
        <v>1181</v>
      </c>
      <c r="L64" s="225" t="s">
        <v>307</v>
      </c>
      <c r="M64" s="225" t="s">
        <v>356</v>
      </c>
      <c r="N64" s="225" t="s">
        <v>312</v>
      </c>
      <c r="O64" s="225" t="s">
        <v>321</v>
      </c>
      <c r="P64" s="225" t="s">
        <v>277</v>
      </c>
      <c r="Q64" s="186">
        <v>46023</v>
      </c>
      <c r="R64" s="186">
        <v>46387</v>
      </c>
      <c r="S64" s="233" t="s">
        <v>1182</v>
      </c>
      <c r="T64" s="193" t="s">
        <v>423</v>
      </c>
      <c r="U64" s="233" t="s">
        <v>933</v>
      </c>
      <c r="V64" s="234" t="s">
        <v>934</v>
      </c>
      <c r="W64" s="234" t="s">
        <v>935</v>
      </c>
      <c r="X64" s="193" t="s">
        <v>98</v>
      </c>
      <c r="Y64" s="235" t="s">
        <v>730</v>
      </c>
      <c r="Z64" s="190">
        <v>0.75</v>
      </c>
      <c r="AA64" s="184">
        <v>0.25</v>
      </c>
      <c r="AB64" s="248">
        <v>0.05</v>
      </c>
      <c r="AC64" s="248">
        <v>0.1</v>
      </c>
      <c r="AD64" s="248">
        <v>0.05</v>
      </c>
      <c r="AE64" s="248">
        <v>0.05</v>
      </c>
      <c r="AF64" s="193" t="s">
        <v>167</v>
      </c>
      <c r="AG64" s="193" t="s">
        <v>167</v>
      </c>
      <c r="AH64" s="193" t="s">
        <v>167</v>
      </c>
      <c r="AI64" s="193" t="s">
        <v>167</v>
      </c>
      <c r="AJ64" s="193" t="s">
        <v>167</v>
      </c>
      <c r="AK64" s="193" t="s">
        <v>167</v>
      </c>
      <c r="AL64" s="193" t="s">
        <v>167</v>
      </c>
      <c r="AM64" s="193" t="s">
        <v>167</v>
      </c>
      <c r="AN64" s="193" t="s">
        <v>167</v>
      </c>
      <c r="AO64" s="193" t="s">
        <v>167</v>
      </c>
      <c r="AP64" s="193" t="s">
        <v>167</v>
      </c>
      <c r="AQ64" s="193" t="s">
        <v>167</v>
      </c>
      <c r="AR64" s="193" t="s">
        <v>167</v>
      </c>
      <c r="AS64" s="193" t="s">
        <v>167</v>
      </c>
      <c r="AT64" s="193" t="s">
        <v>167</v>
      </c>
      <c r="AU64" s="193" t="s">
        <v>167</v>
      </c>
      <c r="AV64" s="193" t="s">
        <v>167</v>
      </c>
      <c r="AW64" s="193" t="s">
        <v>167</v>
      </c>
    </row>
    <row r="65" spans="1:60" ht="90" x14ac:dyDescent="0.2">
      <c r="A65" s="179">
        <v>52</v>
      </c>
      <c r="B65" s="256"/>
      <c r="C65" s="252" t="s">
        <v>1093</v>
      </c>
      <c r="D65" s="252" t="s">
        <v>167</v>
      </c>
      <c r="E65" s="189" t="s">
        <v>760</v>
      </c>
      <c r="F65" s="189" t="s">
        <v>761</v>
      </c>
      <c r="G65" s="229">
        <v>438100000</v>
      </c>
      <c r="H65" s="183">
        <v>0</v>
      </c>
      <c r="I65" s="225" t="s">
        <v>762</v>
      </c>
      <c r="J65" s="181" t="s">
        <v>763</v>
      </c>
      <c r="K65" s="225" t="s">
        <v>764</v>
      </c>
      <c r="L65" s="225" t="s">
        <v>307</v>
      </c>
      <c r="M65" s="225" t="s">
        <v>377</v>
      </c>
      <c r="N65" s="225" t="s">
        <v>372</v>
      </c>
      <c r="O65" s="225" t="s">
        <v>101</v>
      </c>
      <c r="P65" s="225" t="s">
        <v>268</v>
      </c>
      <c r="Q65" s="186">
        <v>46024</v>
      </c>
      <c r="R65" s="186">
        <v>46387</v>
      </c>
      <c r="S65" s="180" t="s">
        <v>765</v>
      </c>
      <c r="T65" s="181" t="s">
        <v>422</v>
      </c>
      <c r="U65" s="180" t="s">
        <v>766</v>
      </c>
      <c r="V65" s="180" t="s">
        <v>1094</v>
      </c>
      <c r="W65" s="180" t="s">
        <v>767</v>
      </c>
      <c r="X65" s="181" t="s">
        <v>98</v>
      </c>
      <c r="Y65" s="181" t="s">
        <v>662</v>
      </c>
      <c r="Z65" s="193">
        <v>125</v>
      </c>
      <c r="AA65" s="237">
        <v>130</v>
      </c>
      <c r="AB65" s="237">
        <v>20</v>
      </c>
      <c r="AC65" s="237">
        <v>39</v>
      </c>
      <c r="AD65" s="237">
        <v>46</v>
      </c>
      <c r="AE65" s="237">
        <v>25</v>
      </c>
      <c r="AF65" s="193" t="s">
        <v>167</v>
      </c>
      <c r="AG65" s="193" t="s">
        <v>167</v>
      </c>
      <c r="AH65" s="193" t="s">
        <v>167</v>
      </c>
      <c r="AI65" s="193" t="s">
        <v>167</v>
      </c>
      <c r="AJ65" s="193" t="s">
        <v>167</v>
      </c>
      <c r="AK65" s="193" t="s">
        <v>167</v>
      </c>
      <c r="AL65" s="193" t="s">
        <v>167</v>
      </c>
      <c r="AM65" s="193" t="s">
        <v>167</v>
      </c>
      <c r="AN65" s="193" t="s">
        <v>167</v>
      </c>
      <c r="AO65" s="193" t="s">
        <v>167</v>
      </c>
      <c r="AP65" s="193" t="s">
        <v>167</v>
      </c>
      <c r="AQ65" s="193" t="s">
        <v>167</v>
      </c>
      <c r="AR65" s="193" t="s">
        <v>167</v>
      </c>
      <c r="AS65" s="193" t="s">
        <v>167</v>
      </c>
      <c r="AT65" s="193" t="s">
        <v>167</v>
      </c>
      <c r="AU65" s="193" t="s">
        <v>167</v>
      </c>
      <c r="AV65" s="193" t="s">
        <v>167</v>
      </c>
      <c r="AW65" s="193" t="s">
        <v>167</v>
      </c>
    </row>
    <row r="66" spans="1:60" ht="150" x14ac:dyDescent="0.2">
      <c r="A66" s="179">
        <v>53</v>
      </c>
      <c r="B66" s="256"/>
      <c r="C66" s="253"/>
      <c r="D66" s="253"/>
      <c r="E66" s="189" t="s">
        <v>768</v>
      </c>
      <c r="F66" s="189" t="s">
        <v>769</v>
      </c>
      <c r="G66" s="229">
        <v>438100000</v>
      </c>
      <c r="H66" s="183">
        <v>0</v>
      </c>
      <c r="I66" s="225" t="s">
        <v>1095</v>
      </c>
      <c r="J66" s="181" t="s">
        <v>770</v>
      </c>
      <c r="K66" s="225" t="s">
        <v>771</v>
      </c>
      <c r="L66" s="225" t="s">
        <v>307</v>
      </c>
      <c r="M66" s="225" t="s">
        <v>377</v>
      </c>
      <c r="N66" s="225" t="s">
        <v>372</v>
      </c>
      <c r="O66" s="225" t="s">
        <v>772</v>
      </c>
      <c r="P66" s="225" t="s">
        <v>268</v>
      </c>
      <c r="Q66" s="186">
        <v>46024</v>
      </c>
      <c r="R66" s="186">
        <v>46387</v>
      </c>
      <c r="S66" s="180" t="s">
        <v>773</v>
      </c>
      <c r="T66" s="181" t="s">
        <v>422</v>
      </c>
      <c r="U66" s="180" t="s">
        <v>774</v>
      </c>
      <c r="V66" s="180" t="s">
        <v>775</v>
      </c>
      <c r="W66" s="180" t="s">
        <v>1096</v>
      </c>
      <c r="X66" s="181" t="s">
        <v>98</v>
      </c>
      <c r="Y66" s="181" t="s">
        <v>662</v>
      </c>
      <c r="Z66" s="193">
        <v>32</v>
      </c>
      <c r="AA66" s="237">
        <v>32</v>
      </c>
      <c r="AB66" s="237">
        <v>7</v>
      </c>
      <c r="AC66" s="237">
        <v>9</v>
      </c>
      <c r="AD66" s="237">
        <v>9</v>
      </c>
      <c r="AE66" s="237">
        <v>7</v>
      </c>
      <c r="AF66" s="193" t="s">
        <v>167</v>
      </c>
      <c r="AG66" s="193" t="s">
        <v>167</v>
      </c>
      <c r="AH66" s="193" t="s">
        <v>167</v>
      </c>
      <c r="AI66" s="193" t="s">
        <v>167</v>
      </c>
      <c r="AJ66" s="193" t="s">
        <v>167</v>
      </c>
      <c r="AK66" s="193" t="s">
        <v>167</v>
      </c>
      <c r="AL66" s="193" t="s">
        <v>167</v>
      </c>
      <c r="AM66" s="193" t="s">
        <v>167</v>
      </c>
      <c r="AN66" s="193" t="s">
        <v>167</v>
      </c>
      <c r="AO66" s="193" t="s">
        <v>167</v>
      </c>
      <c r="AP66" s="193" t="s">
        <v>167</v>
      </c>
      <c r="AQ66" s="193" t="s">
        <v>167</v>
      </c>
      <c r="AR66" s="193" t="s">
        <v>167</v>
      </c>
      <c r="AS66" s="193" t="s">
        <v>167</v>
      </c>
      <c r="AT66" s="193" t="s">
        <v>167</v>
      </c>
      <c r="AU66" s="193" t="s">
        <v>167</v>
      </c>
      <c r="AV66" s="193" t="s">
        <v>167</v>
      </c>
      <c r="AW66" s="193" t="s">
        <v>167</v>
      </c>
    </row>
    <row r="67" spans="1:60" ht="75" x14ac:dyDescent="0.2">
      <c r="A67" s="179">
        <v>54</v>
      </c>
      <c r="B67" s="256"/>
      <c r="C67" s="181" t="s">
        <v>1097</v>
      </c>
      <c r="D67" s="189" t="s">
        <v>838</v>
      </c>
      <c r="E67" s="189" t="s">
        <v>1098</v>
      </c>
      <c r="F67" s="189" t="s">
        <v>776</v>
      </c>
      <c r="G67" s="229">
        <v>424985000</v>
      </c>
      <c r="H67" s="238" t="s">
        <v>1099</v>
      </c>
      <c r="I67" s="225" t="s">
        <v>777</v>
      </c>
      <c r="J67" s="181" t="s">
        <v>1100</v>
      </c>
      <c r="K67" s="225" t="s">
        <v>778</v>
      </c>
      <c r="L67" s="225" t="s">
        <v>307</v>
      </c>
      <c r="M67" s="225" t="s">
        <v>374</v>
      </c>
      <c r="N67" s="225" t="s">
        <v>367</v>
      </c>
      <c r="O67" s="225" t="s">
        <v>772</v>
      </c>
      <c r="P67" s="225" t="s">
        <v>343</v>
      </c>
      <c r="Q67" s="186">
        <v>46024</v>
      </c>
      <c r="R67" s="186">
        <v>46387</v>
      </c>
      <c r="S67" s="180" t="s">
        <v>779</v>
      </c>
      <c r="T67" s="181" t="s">
        <v>423</v>
      </c>
      <c r="U67" s="180" t="s">
        <v>780</v>
      </c>
      <c r="V67" s="180" t="s">
        <v>781</v>
      </c>
      <c r="W67" s="180" t="s">
        <v>782</v>
      </c>
      <c r="X67" s="181" t="s">
        <v>308</v>
      </c>
      <c r="Y67" s="181" t="s">
        <v>730</v>
      </c>
      <c r="Z67" s="190">
        <v>1</v>
      </c>
      <c r="AA67" s="220">
        <v>1</v>
      </c>
      <c r="AB67" s="220">
        <v>1</v>
      </c>
      <c r="AC67" s="220">
        <v>1</v>
      </c>
      <c r="AD67" s="220">
        <v>1</v>
      </c>
      <c r="AE67" s="220">
        <v>1</v>
      </c>
      <c r="AF67" s="193" t="s">
        <v>167</v>
      </c>
      <c r="AG67" s="193" t="s">
        <v>167</v>
      </c>
      <c r="AH67" s="193" t="s">
        <v>167</v>
      </c>
      <c r="AI67" s="193" t="s">
        <v>167</v>
      </c>
      <c r="AJ67" s="193" t="s">
        <v>167</v>
      </c>
      <c r="AK67" s="193" t="s">
        <v>167</v>
      </c>
      <c r="AL67" s="193" t="s">
        <v>167</v>
      </c>
      <c r="AM67" s="193" t="s">
        <v>167</v>
      </c>
      <c r="AN67" s="193" t="s">
        <v>167</v>
      </c>
      <c r="AO67" s="193" t="s">
        <v>167</v>
      </c>
      <c r="AP67" s="193" t="s">
        <v>167</v>
      </c>
      <c r="AQ67" s="193" t="s">
        <v>167</v>
      </c>
      <c r="AR67" s="193" t="s">
        <v>167</v>
      </c>
      <c r="AS67" s="193" t="s">
        <v>167</v>
      </c>
      <c r="AT67" s="193" t="s">
        <v>167</v>
      </c>
      <c r="AU67" s="193" t="s">
        <v>167</v>
      </c>
      <c r="AV67" s="193" t="s">
        <v>167</v>
      </c>
      <c r="AW67" s="193" t="s">
        <v>167</v>
      </c>
    </row>
    <row r="68" spans="1:60" s="176" customFormat="1" ht="45" x14ac:dyDescent="0.2">
      <c r="A68" s="179">
        <v>55</v>
      </c>
      <c r="B68" s="256"/>
      <c r="C68" s="252" t="s">
        <v>1101</v>
      </c>
      <c r="D68" s="252" t="s">
        <v>167</v>
      </c>
      <c r="E68" s="252" t="s">
        <v>167</v>
      </c>
      <c r="F68" s="181" t="s">
        <v>1102</v>
      </c>
      <c r="G68" s="229">
        <v>425568000</v>
      </c>
      <c r="H68" s="183">
        <v>0</v>
      </c>
      <c r="I68" s="225" t="s">
        <v>783</v>
      </c>
      <c r="J68" s="184">
        <v>1</v>
      </c>
      <c r="K68" s="225" t="s">
        <v>784</v>
      </c>
      <c r="L68" s="225" t="s">
        <v>307</v>
      </c>
      <c r="M68" s="225" t="s">
        <v>369</v>
      </c>
      <c r="N68" s="225" t="s">
        <v>359</v>
      </c>
      <c r="O68" s="225" t="s">
        <v>101</v>
      </c>
      <c r="P68" s="225" t="s">
        <v>1103</v>
      </c>
      <c r="Q68" s="186">
        <v>46024</v>
      </c>
      <c r="R68" s="187">
        <v>46387</v>
      </c>
      <c r="S68" s="188" t="s">
        <v>785</v>
      </c>
      <c r="T68" s="189" t="s">
        <v>423</v>
      </c>
      <c r="U68" s="180" t="s">
        <v>786</v>
      </c>
      <c r="V68" s="180" t="s">
        <v>787</v>
      </c>
      <c r="W68" s="180" t="s">
        <v>788</v>
      </c>
      <c r="X68" s="181" t="s">
        <v>308</v>
      </c>
      <c r="Y68" s="181" t="s">
        <v>730</v>
      </c>
      <c r="Z68" s="190">
        <v>1</v>
      </c>
      <c r="AA68" s="220">
        <v>1</v>
      </c>
      <c r="AB68" s="220">
        <v>1</v>
      </c>
      <c r="AC68" s="220">
        <v>1</v>
      </c>
      <c r="AD68" s="220">
        <v>1</v>
      </c>
      <c r="AE68" s="221">
        <v>1</v>
      </c>
      <c r="AF68" s="192" t="s">
        <v>167</v>
      </c>
      <c r="AG68" s="193" t="s">
        <v>167</v>
      </c>
      <c r="AH68" s="193" t="s">
        <v>167</v>
      </c>
      <c r="AI68" s="193" t="s">
        <v>167</v>
      </c>
      <c r="AJ68" s="193" t="s">
        <v>167</v>
      </c>
      <c r="AK68" s="193" t="s">
        <v>167</v>
      </c>
      <c r="AL68" s="193" t="s">
        <v>167</v>
      </c>
      <c r="AM68" s="193" t="s">
        <v>167</v>
      </c>
      <c r="AN68" s="193" t="s">
        <v>167</v>
      </c>
      <c r="AO68" s="193" t="s">
        <v>167</v>
      </c>
      <c r="AP68" s="193" t="s">
        <v>167</v>
      </c>
      <c r="AQ68" s="193" t="s">
        <v>167</v>
      </c>
      <c r="AR68" s="193" t="s">
        <v>167</v>
      </c>
      <c r="AS68" s="193" t="s">
        <v>167</v>
      </c>
      <c r="AT68" s="192" t="s">
        <v>167</v>
      </c>
      <c r="AU68" s="193" t="s">
        <v>167</v>
      </c>
      <c r="AV68" s="193" t="s">
        <v>167</v>
      </c>
      <c r="AW68" s="193" t="s">
        <v>167</v>
      </c>
      <c r="AX68" s="175"/>
      <c r="AY68" s="175"/>
      <c r="AZ68" s="175"/>
      <c r="BA68" s="175"/>
      <c r="BB68" s="175"/>
      <c r="BC68" s="175"/>
      <c r="BD68" s="175"/>
      <c r="BE68" s="175"/>
      <c r="BF68" s="175"/>
      <c r="BG68" s="175"/>
      <c r="BH68" s="175"/>
    </row>
    <row r="69" spans="1:60" s="176" customFormat="1" ht="45" x14ac:dyDescent="0.2">
      <c r="A69" s="179">
        <v>56</v>
      </c>
      <c r="B69" s="256"/>
      <c r="C69" s="254"/>
      <c r="D69" s="254"/>
      <c r="E69" s="254"/>
      <c r="F69" s="181" t="s">
        <v>1104</v>
      </c>
      <c r="G69" s="229">
        <v>212784000</v>
      </c>
      <c r="H69" s="183">
        <v>0</v>
      </c>
      <c r="I69" s="225" t="s">
        <v>1105</v>
      </c>
      <c r="J69" s="184">
        <v>1</v>
      </c>
      <c r="K69" s="225" t="s">
        <v>789</v>
      </c>
      <c r="L69" s="225" t="s">
        <v>307</v>
      </c>
      <c r="M69" s="225" t="s">
        <v>369</v>
      </c>
      <c r="N69" s="225" t="s">
        <v>359</v>
      </c>
      <c r="O69" s="225" t="s">
        <v>101</v>
      </c>
      <c r="P69" s="225" t="s">
        <v>1103</v>
      </c>
      <c r="Q69" s="186">
        <v>46024</v>
      </c>
      <c r="R69" s="187">
        <v>46387</v>
      </c>
      <c r="S69" s="188" t="s">
        <v>790</v>
      </c>
      <c r="T69" s="189" t="s">
        <v>423</v>
      </c>
      <c r="U69" s="180" t="s">
        <v>791</v>
      </c>
      <c r="V69" s="180" t="s">
        <v>1106</v>
      </c>
      <c r="W69" s="180" t="s">
        <v>792</v>
      </c>
      <c r="X69" s="181" t="s">
        <v>308</v>
      </c>
      <c r="Y69" s="181" t="s">
        <v>730</v>
      </c>
      <c r="Z69" s="190">
        <v>1</v>
      </c>
      <c r="AA69" s="220">
        <v>1</v>
      </c>
      <c r="AB69" s="220">
        <v>1</v>
      </c>
      <c r="AC69" s="220">
        <v>1</v>
      </c>
      <c r="AD69" s="220">
        <v>1</v>
      </c>
      <c r="AE69" s="221">
        <v>1</v>
      </c>
      <c r="AF69" s="192" t="s">
        <v>167</v>
      </c>
      <c r="AG69" s="193" t="s">
        <v>167</v>
      </c>
      <c r="AH69" s="193" t="s">
        <v>167</v>
      </c>
      <c r="AI69" s="193" t="s">
        <v>167</v>
      </c>
      <c r="AJ69" s="193" t="s">
        <v>167</v>
      </c>
      <c r="AK69" s="193" t="s">
        <v>167</v>
      </c>
      <c r="AL69" s="193" t="s">
        <v>167</v>
      </c>
      <c r="AM69" s="193" t="s">
        <v>167</v>
      </c>
      <c r="AN69" s="193" t="s">
        <v>167</v>
      </c>
      <c r="AO69" s="193" t="s">
        <v>167</v>
      </c>
      <c r="AP69" s="193" t="s">
        <v>167</v>
      </c>
      <c r="AQ69" s="193" t="s">
        <v>167</v>
      </c>
      <c r="AR69" s="193" t="s">
        <v>167</v>
      </c>
      <c r="AS69" s="193" t="s">
        <v>167</v>
      </c>
      <c r="AT69" s="192" t="s">
        <v>167</v>
      </c>
      <c r="AU69" s="193" t="s">
        <v>167</v>
      </c>
      <c r="AV69" s="193" t="s">
        <v>167</v>
      </c>
      <c r="AW69" s="193" t="s">
        <v>167</v>
      </c>
      <c r="AX69" s="175"/>
      <c r="AY69" s="175"/>
      <c r="AZ69" s="175"/>
      <c r="BA69" s="175"/>
      <c r="BB69" s="175"/>
      <c r="BC69" s="175"/>
      <c r="BD69" s="175"/>
      <c r="BE69" s="175"/>
      <c r="BF69" s="175"/>
      <c r="BG69" s="175"/>
      <c r="BH69" s="175"/>
    </row>
    <row r="70" spans="1:60" s="176" customFormat="1" ht="45" x14ac:dyDescent="0.2">
      <c r="A70" s="179">
        <v>57</v>
      </c>
      <c r="B70" s="256"/>
      <c r="C70" s="253"/>
      <c r="D70" s="253"/>
      <c r="E70" s="253"/>
      <c r="F70" s="181" t="s">
        <v>1107</v>
      </c>
      <c r="G70" s="229">
        <v>1593160800</v>
      </c>
      <c r="H70" s="183">
        <v>0</v>
      </c>
      <c r="I70" s="225" t="s">
        <v>793</v>
      </c>
      <c r="J70" s="184">
        <v>0.9</v>
      </c>
      <c r="K70" s="225" t="s">
        <v>794</v>
      </c>
      <c r="L70" s="225" t="s">
        <v>307</v>
      </c>
      <c r="M70" s="225" t="s">
        <v>369</v>
      </c>
      <c r="N70" s="225" t="s">
        <v>359</v>
      </c>
      <c r="O70" s="225" t="s">
        <v>101</v>
      </c>
      <c r="P70" s="225" t="s">
        <v>1103</v>
      </c>
      <c r="Q70" s="186">
        <v>46024</v>
      </c>
      <c r="R70" s="187">
        <v>46387</v>
      </c>
      <c r="S70" s="188" t="s">
        <v>795</v>
      </c>
      <c r="T70" s="189" t="s">
        <v>423</v>
      </c>
      <c r="U70" s="180" t="s">
        <v>796</v>
      </c>
      <c r="V70" s="180" t="s">
        <v>1108</v>
      </c>
      <c r="W70" s="180" t="s">
        <v>1109</v>
      </c>
      <c r="X70" s="181" t="s">
        <v>308</v>
      </c>
      <c r="Y70" s="181" t="s">
        <v>730</v>
      </c>
      <c r="Z70" s="190">
        <v>0.94</v>
      </c>
      <c r="AA70" s="220">
        <v>0.9</v>
      </c>
      <c r="AB70" s="220">
        <v>0.9</v>
      </c>
      <c r="AC70" s="220">
        <v>0.9</v>
      </c>
      <c r="AD70" s="220">
        <v>0.9</v>
      </c>
      <c r="AE70" s="221">
        <v>0.9</v>
      </c>
      <c r="AF70" s="192" t="s">
        <v>167</v>
      </c>
      <c r="AG70" s="193" t="s">
        <v>167</v>
      </c>
      <c r="AH70" s="193" t="s">
        <v>167</v>
      </c>
      <c r="AI70" s="193" t="s">
        <v>167</v>
      </c>
      <c r="AJ70" s="193" t="s">
        <v>167</v>
      </c>
      <c r="AK70" s="193" t="s">
        <v>167</v>
      </c>
      <c r="AL70" s="193" t="s">
        <v>167</v>
      </c>
      <c r="AM70" s="193" t="s">
        <v>167</v>
      </c>
      <c r="AN70" s="193" t="s">
        <v>167</v>
      </c>
      <c r="AO70" s="193" t="s">
        <v>167</v>
      </c>
      <c r="AP70" s="193" t="s">
        <v>167</v>
      </c>
      <c r="AQ70" s="193" t="s">
        <v>167</v>
      </c>
      <c r="AR70" s="193" t="s">
        <v>167</v>
      </c>
      <c r="AS70" s="193" t="s">
        <v>167</v>
      </c>
      <c r="AT70" s="192" t="s">
        <v>167</v>
      </c>
      <c r="AU70" s="193" t="s">
        <v>167</v>
      </c>
      <c r="AV70" s="193" t="s">
        <v>167</v>
      </c>
      <c r="AW70" s="193" t="s">
        <v>167</v>
      </c>
      <c r="AX70" s="175"/>
      <c r="AY70" s="175"/>
      <c r="AZ70" s="175"/>
      <c r="BA70" s="175"/>
      <c r="BB70" s="175"/>
      <c r="BC70" s="175"/>
      <c r="BD70" s="175"/>
      <c r="BE70" s="175"/>
      <c r="BF70" s="175"/>
      <c r="BG70" s="175"/>
      <c r="BH70" s="175"/>
    </row>
    <row r="71" spans="1:60" s="176" customFormat="1" ht="45" x14ac:dyDescent="0.2">
      <c r="A71" s="179">
        <v>58</v>
      </c>
      <c r="B71" s="256"/>
      <c r="C71" s="252" t="s">
        <v>476</v>
      </c>
      <c r="D71" s="252" t="s">
        <v>615</v>
      </c>
      <c r="E71" s="252" t="s">
        <v>797</v>
      </c>
      <c r="F71" s="181" t="s">
        <v>798</v>
      </c>
      <c r="G71" s="239">
        <v>207809200</v>
      </c>
      <c r="H71" s="185"/>
      <c r="I71" s="225" t="s">
        <v>799</v>
      </c>
      <c r="J71" s="184">
        <v>0.8</v>
      </c>
      <c r="K71" s="225" t="s">
        <v>800</v>
      </c>
      <c r="L71" s="236" t="s">
        <v>307</v>
      </c>
      <c r="M71" s="225" t="s">
        <v>309</v>
      </c>
      <c r="N71" s="225" t="s">
        <v>322</v>
      </c>
      <c r="O71" s="225" t="s">
        <v>502</v>
      </c>
      <c r="P71" s="236" t="s">
        <v>261</v>
      </c>
      <c r="Q71" s="186">
        <v>46024</v>
      </c>
      <c r="R71" s="187">
        <v>46387</v>
      </c>
      <c r="S71" s="188" t="s">
        <v>801</v>
      </c>
      <c r="T71" s="189" t="s">
        <v>423</v>
      </c>
      <c r="U71" s="180" t="s">
        <v>802</v>
      </c>
      <c r="V71" s="180" t="s">
        <v>1110</v>
      </c>
      <c r="W71" s="180" t="s">
        <v>1111</v>
      </c>
      <c r="X71" s="181" t="s">
        <v>308</v>
      </c>
      <c r="Y71" s="181" t="s">
        <v>730</v>
      </c>
      <c r="Z71" s="181">
        <v>0</v>
      </c>
      <c r="AA71" s="184">
        <v>0.8</v>
      </c>
      <c r="AB71" s="190">
        <v>0</v>
      </c>
      <c r="AC71" s="190">
        <v>0.8</v>
      </c>
      <c r="AD71" s="193">
        <v>0</v>
      </c>
      <c r="AE71" s="191">
        <v>0.8</v>
      </c>
      <c r="AF71" s="192" t="s">
        <v>167</v>
      </c>
      <c r="AG71" s="193" t="s">
        <v>167</v>
      </c>
      <c r="AH71" s="193" t="s">
        <v>167</v>
      </c>
      <c r="AI71" s="193" t="s">
        <v>167</v>
      </c>
      <c r="AJ71" s="193" t="s">
        <v>167</v>
      </c>
      <c r="AK71" s="193" t="s">
        <v>167</v>
      </c>
      <c r="AL71" s="193" t="s">
        <v>167</v>
      </c>
      <c r="AM71" s="193" t="s">
        <v>167</v>
      </c>
      <c r="AN71" s="193" t="s">
        <v>167</v>
      </c>
      <c r="AO71" s="193" t="s">
        <v>167</v>
      </c>
      <c r="AP71" s="193" t="s">
        <v>167</v>
      </c>
      <c r="AQ71" s="193" t="s">
        <v>167</v>
      </c>
      <c r="AR71" s="193" t="s">
        <v>167</v>
      </c>
      <c r="AS71" s="193" t="s">
        <v>167</v>
      </c>
      <c r="AT71" s="192" t="s">
        <v>167</v>
      </c>
      <c r="AU71" s="193" t="s">
        <v>167</v>
      </c>
      <c r="AV71" s="193" t="s">
        <v>167</v>
      </c>
      <c r="AW71" s="193" t="s">
        <v>167</v>
      </c>
      <c r="AX71" s="175"/>
      <c r="AY71" s="175"/>
      <c r="AZ71" s="175"/>
      <c r="BA71" s="175"/>
      <c r="BB71" s="175"/>
      <c r="BC71" s="175"/>
      <c r="BD71" s="175"/>
      <c r="BE71" s="175"/>
      <c r="BF71" s="175"/>
      <c r="BG71" s="175"/>
      <c r="BH71" s="175"/>
    </row>
    <row r="72" spans="1:60" s="176" customFormat="1" ht="60" x14ac:dyDescent="0.2">
      <c r="A72" s="179">
        <v>59</v>
      </c>
      <c r="B72" s="256"/>
      <c r="C72" s="254"/>
      <c r="D72" s="254"/>
      <c r="E72" s="253"/>
      <c r="F72" s="181" t="s">
        <v>803</v>
      </c>
      <c r="G72" s="239">
        <v>170960000</v>
      </c>
      <c r="H72" s="185"/>
      <c r="I72" s="225" t="s">
        <v>804</v>
      </c>
      <c r="J72" s="184">
        <v>1</v>
      </c>
      <c r="K72" s="225" t="s">
        <v>805</v>
      </c>
      <c r="L72" s="236" t="s">
        <v>307</v>
      </c>
      <c r="M72" s="225" t="s">
        <v>309</v>
      </c>
      <c r="N72" s="225" t="s">
        <v>328</v>
      </c>
      <c r="O72" s="225" t="s">
        <v>502</v>
      </c>
      <c r="P72" s="236" t="s">
        <v>261</v>
      </c>
      <c r="Q72" s="186">
        <v>46024</v>
      </c>
      <c r="R72" s="187">
        <v>46387</v>
      </c>
      <c r="S72" s="188" t="s">
        <v>1112</v>
      </c>
      <c r="T72" s="189" t="s">
        <v>423</v>
      </c>
      <c r="U72" s="180" t="s">
        <v>806</v>
      </c>
      <c r="V72" s="180" t="s">
        <v>1113</v>
      </c>
      <c r="W72" s="180" t="s">
        <v>1114</v>
      </c>
      <c r="X72" s="181" t="s">
        <v>98</v>
      </c>
      <c r="Y72" s="181" t="s">
        <v>730</v>
      </c>
      <c r="Z72" s="181">
        <v>0</v>
      </c>
      <c r="AA72" s="184">
        <v>1</v>
      </c>
      <c r="AB72" s="190">
        <v>0.25</v>
      </c>
      <c r="AC72" s="190">
        <v>0.25</v>
      </c>
      <c r="AD72" s="190">
        <v>0.25</v>
      </c>
      <c r="AE72" s="191">
        <v>0.25</v>
      </c>
      <c r="AF72" s="192" t="s">
        <v>167</v>
      </c>
      <c r="AG72" s="193" t="s">
        <v>167</v>
      </c>
      <c r="AH72" s="193" t="s">
        <v>167</v>
      </c>
      <c r="AI72" s="193" t="s">
        <v>167</v>
      </c>
      <c r="AJ72" s="193" t="s">
        <v>167</v>
      </c>
      <c r="AK72" s="193" t="s">
        <v>167</v>
      </c>
      <c r="AL72" s="193" t="s">
        <v>167</v>
      </c>
      <c r="AM72" s="193" t="s">
        <v>167</v>
      </c>
      <c r="AN72" s="193" t="s">
        <v>167</v>
      </c>
      <c r="AO72" s="193" t="s">
        <v>167</v>
      </c>
      <c r="AP72" s="193" t="s">
        <v>167</v>
      </c>
      <c r="AQ72" s="193" t="s">
        <v>167</v>
      </c>
      <c r="AR72" s="193" t="s">
        <v>167</v>
      </c>
      <c r="AS72" s="193" t="s">
        <v>167</v>
      </c>
      <c r="AT72" s="192" t="s">
        <v>167</v>
      </c>
      <c r="AU72" s="193" t="s">
        <v>167</v>
      </c>
      <c r="AV72" s="193" t="s">
        <v>167</v>
      </c>
      <c r="AW72" s="193" t="s">
        <v>167</v>
      </c>
      <c r="AX72" s="175"/>
      <c r="AY72" s="175"/>
      <c r="AZ72" s="175"/>
      <c r="BA72" s="175"/>
      <c r="BB72" s="175"/>
      <c r="BC72" s="175"/>
      <c r="BD72" s="175"/>
      <c r="BE72" s="175"/>
      <c r="BF72" s="175"/>
      <c r="BG72" s="175"/>
      <c r="BH72" s="175"/>
    </row>
    <row r="73" spans="1:60" s="176" customFormat="1" ht="90" x14ac:dyDescent="0.2">
      <c r="A73" s="179">
        <v>60</v>
      </c>
      <c r="B73" s="256"/>
      <c r="C73" s="254"/>
      <c r="D73" s="254"/>
      <c r="E73" s="252" t="s">
        <v>807</v>
      </c>
      <c r="F73" s="181" t="s">
        <v>1115</v>
      </c>
      <c r="G73" s="239">
        <v>240000000</v>
      </c>
      <c r="H73" s="185"/>
      <c r="I73" s="225" t="s">
        <v>1116</v>
      </c>
      <c r="J73" s="184">
        <v>1</v>
      </c>
      <c r="K73" s="225" t="s">
        <v>808</v>
      </c>
      <c r="L73" s="236" t="s">
        <v>307</v>
      </c>
      <c r="M73" s="225" t="s">
        <v>309</v>
      </c>
      <c r="N73" s="225" t="s">
        <v>306</v>
      </c>
      <c r="O73" s="225" t="s">
        <v>101</v>
      </c>
      <c r="P73" s="236" t="s">
        <v>261</v>
      </c>
      <c r="Q73" s="186">
        <v>46024</v>
      </c>
      <c r="R73" s="186">
        <v>46387</v>
      </c>
      <c r="S73" s="188" t="s">
        <v>1117</v>
      </c>
      <c r="T73" s="189" t="s">
        <v>423</v>
      </c>
      <c r="U73" s="180" t="s">
        <v>809</v>
      </c>
      <c r="V73" s="180" t="s">
        <v>810</v>
      </c>
      <c r="W73" s="180" t="s">
        <v>1118</v>
      </c>
      <c r="X73" s="181" t="s">
        <v>308</v>
      </c>
      <c r="Y73" s="181" t="s">
        <v>730</v>
      </c>
      <c r="Z73" s="184">
        <v>1</v>
      </c>
      <c r="AA73" s="184">
        <v>1</v>
      </c>
      <c r="AB73" s="190">
        <v>1</v>
      </c>
      <c r="AC73" s="190">
        <v>1</v>
      </c>
      <c r="AD73" s="190">
        <v>1</v>
      </c>
      <c r="AE73" s="191">
        <v>1</v>
      </c>
      <c r="AF73" s="192" t="s">
        <v>167</v>
      </c>
      <c r="AG73" s="193" t="s">
        <v>167</v>
      </c>
      <c r="AH73" s="193" t="s">
        <v>167</v>
      </c>
      <c r="AI73" s="193" t="s">
        <v>167</v>
      </c>
      <c r="AJ73" s="193" t="s">
        <v>167</v>
      </c>
      <c r="AK73" s="193" t="s">
        <v>167</v>
      </c>
      <c r="AL73" s="193" t="s">
        <v>167</v>
      </c>
      <c r="AM73" s="193" t="s">
        <v>167</v>
      </c>
      <c r="AN73" s="193" t="s">
        <v>167</v>
      </c>
      <c r="AO73" s="193" t="s">
        <v>167</v>
      </c>
      <c r="AP73" s="193" t="s">
        <v>167</v>
      </c>
      <c r="AQ73" s="193" t="s">
        <v>167</v>
      </c>
      <c r="AR73" s="193" t="s">
        <v>167</v>
      </c>
      <c r="AS73" s="193" t="s">
        <v>167</v>
      </c>
      <c r="AT73" s="192" t="s">
        <v>167</v>
      </c>
      <c r="AU73" s="193" t="s">
        <v>167</v>
      </c>
      <c r="AV73" s="193" t="s">
        <v>167</v>
      </c>
      <c r="AW73" s="193" t="s">
        <v>167</v>
      </c>
      <c r="AX73" s="175"/>
      <c r="AY73" s="175"/>
      <c r="AZ73" s="175"/>
      <c r="BA73" s="175"/>
      <c r="BB73" s="175"/>
      <c r="BC73" s="175"/>
      <c r="BD73" s="175"/>
      <c r="BE73" s="175"/>
      <c r="BF73" s="175"/>
      <c r="BG73" s="175"/>
      <c r="BH73" s="175"/>
    </row>
    <row r="74" spans="1:60" s="176" customFormat="1" ht="105" x14ac:dyDescent="0.2">
      <c r="A74" s="179">
        <v>61</v>
      </c>
      <c r="B74" s="256"/>
      <c r="C74" s="254"/>
      <c r="D74" s="254"/>
      <c r="E74" s="253"/>
      <c r="F74" s="181" t="s">
        <v>1119</v>
      </c>
      <c r="G74" s="239">
        <v>204000000</v>
      </c>
      <c r="H74" s="185"/>
      <c r="I74" s="225" t="s">
        <v>811</v>
      </c>
      <c r="J74" s="181">
        <v>3</v>
      </c>
      <c r="K74" s="225" t="s">
        <v>812</v>
      </c>
      <c r="L74" s="236" t="s">
        <v>307</v>
      </c>
      <c r="M74" s="225" t="s">
        <v>309</v>
      </c>
      <c r="N74" s="225" t="s">
        <v>95</v>
      </c>
      <c r="O74" s="225" t="s">
        <v>101</v>
      </c>
      <c r="P74" s="236" t="s">
        <v>261</v>
      </c>
      <c r="Q74" s="186">
        <v>46024</v>
      </c>
      <c r="R74" s="186">
        <v>46387</v>
      </c>
      <c r="S74" s="188" t="s">
        <v>813</v>
      </c>
      <c r="T74" s="189" t="s">
        <v>422</v>
      </c>
      <c r="U74" s="180" t="s">
        <v>814</v>
      </c>
      <c r="V74" s="180" t="s">
        <v>1120</v>
      </c>
      <c r="W74" s="180" t="s">
        <v>1121</v>
      </c>
      <c r="X74" s="181" t="s">
        <v>98</v>
      </c>
      <c r="Y74" s="181" t="s">
        <v>662</v>
      </c>
      <c r="Z74" s="181">
        <v>3</v>
      </c>
      <c r="AA74" s="181">
        <v>3</v>
      </c>
      <c r="AB74" s="193">
        <v>1</v>
      </c>
      <c r="AC74" s="193">
        <v>1</v>
      </c>
      <c r="AD74" s="193">
        <v>1</v>
      </c>
      <c r="AE74" s="193">
        <v>0</v>
      </c>
      <c r="AF74" s="192" t="s">
        <v>167</v>
      </c>
      <c r="AG74" s="193" t="s">
        <v>167</v>
      </c>
      <c r="AH74" s="193" t="s">
        <v>167</v>
      </c>
      <c r="AI74" s="193" t="s">
        <v>167</v>
      </c>
      <c r="AJ74" s="193" t="s">
        <v>167</v>
      </c>
      <c r="AK74" s="193" t="s">
        <v>167</v>
      </c>
      <c r="AL74" s="193" t="s">
        <v>167</v>
      </c>
      <c r="AM74" s="193" t="s">
        <v>167</v>
      </c>
      <c r="AN74" s="193" t="s">
        <v>167</v>
      </c>
      <c r="AO74" s="193" t="s">
        <v>167</v>
      </c>
      <c r="AP74" s="193" t="s">
        <v>167</v>
      </c>
      <c r="AQ74" s="193" t="s">
        <v>167</v>
      </c>
      <c r="AR74" s="193" t="s">
        <v>167</v>
      </c>
      <c r="AS74" s="193" t="s">
        <v>167</v>
      </c>
      <c r="AT74" s="192" t="s">
        <v>167</v>
      </c>
      <c r="AU74" s="193" t="s">
        <v>167</v>
      </c>
      <c r="AV74" s="193" t="s">
        <v>167</v>
      </c>
      <c r="AW74" s="193" t="s">
        <v>167</v>
      </c>
      <c r="AX74" s="175"/>
      <c r="AY74" s="175"/>
      <c r="AZ74" s="175"/>
      <c r="BA74" s="175"/>
      <c r="BB74" s="175"/>
      <c r="BC74" s="175"/>
      <c r="BD74" s="175"/>
      <c r="BE74" s="175"/>
      <c r="BF74" s="175"/>
      <c r="BG74" s="175"/>
      <c r="BH74" s="175"/>
    </row>
    <row r="75" spans="1:60" s="176" customFormat="1" ht="90" x14ac:dyDescent="0.2">
      <c r="A75" s="179">
        <v>66</v>
      </c>
      <c r="B75" s="256"/>
      <c r="C75" s="254"/>
      <c r="D75" s="253"/>
      <c r="E75" s="181" t="s">
        <v>829</v>
      </c>
      <c r="F75" s="181" t="s">
        <v>830</v>
      </c>
      <c r="G75" s="223">
        <v>1256830000</v>
      </c>
      <c r="H75" s="185"/>
      <c r="I75" s="225" t="s">
        <v>831</v>
      </c>
      <c r="J75" s="193">
        <v>40</v>
      </c>
      <c r="K75" s="236" t="s">
        <v>832</v>
      </c>
      <c r="L75" s="236" t="s">
        <v>307</v>
      </c>
      <c r="M75" s="225" t="s">
        <v>309</v>
      </c>
      <c r="N75" s="225" t="s">
        <v>372</v>
      </c>
      <c r="O75" s="225" t="s">
        <v>503</v>
      </c>
      <c r="P75" s="225" t="s">
        <v>263</v>
      </c>
      <c r="Q75" s="186">
        <v>46024</v>
      </c>
      <c r="R75" s="186">
        <v>46387</v>
      </c>
      <c r="S75" s="188" t="s">
        <v>833</v>
      </c>
      <c r="T75" s="197" t="s">
        <v>422</v>
      </c>
      <c r="U75" s="180" t="s">
        <v>834</v>
      </c>
      <c r="V75" s="180" t="s">
        <v>1130</v>
      </c>
      <c r="W75" s="185" t="s">
        <v>832</v>
      </c>
      <c r="X75" s="193" t="s">
        <v>98</v>
      </c>
      <c r="Y75" s="193" t="s">
        <v>662</v>
      </c>
      <c r="Z75" s="193">
        <v>29</v>
      </c>
      <c r="AA75" s="193">
        <v>40</v>
      </c>
      <c r="AB75" s="193">
        <v>10</v>
      </c>
      <c r="AC75" s="193">
        <v>11</v>
      </c>
      <c r="AD75" s="193">
        <v>9</v>
      </c>
      <c r="AE75" s="194">
        <v>10</v>
      </c>
      <c r="AF75" s="192" t="s">
        <v>167</v>
      </c>
      <c r="AG75" s="193" t="s">
        <v>167</v>
      </c>
      <c r="AH75" s="193" t="s">
        <v>167</v>
      </c>
      <c r="AI75" s="193" t="s">
        <v>167</v>
      </c>
      <c r="AJ75" s="193" t="s">
        <v>167</v>
      </c>
      <c r="AK75" s="193" t="s">
        <v>167</v>
      </c>
      <c r="AL75" s="193" t="s">
        <v>167</v>
      </c>
      <c r="AM75" s="193" t="s">
        <v>167</v>
      </c>
      <c r="AN75" s="193" t="s">
        <v>167</v>
      </c>
      <c r="AO75" s="193" t="s">
        <v>167</v>
      </c>
      <c r="AP75" s="193" t="s">
        <v>167</v>
      </c>
      <c r="AQ75" s="193" t="s">
        <v>167</v>
      </c>
      <c r="AR75" s="193" t="s">
        <v>167</v>
      </c>
      <c r="AS75" s="193" t="s">
        <v>167</v>
      </c>
      <c r="AT75" s="192" t="s">
        <v>167</v>
      </c>
      <c r="AU75" s="193" t="s">
        <v>167</v>
      </c>
      <c r="AV75" s="193" t="s">
        <v>167</v>
      </c>
      <c r="AW75" s="193" t="s">
        <v>167</v>
      </c>
      <c r="AX75" s="175"/>
      <c r="AY75" s="175"/>
      <c r="AZ75" s="175"/>
      <c r="BA75" s="175"/>
      <c r="BB75" s="175"/>
      <c r="BC75" s="175"/>
      <c r="BD75" s="175"/>
      <c r="BE75" s="175"/>
      <c r="BF75" s="175"/>
      <c r="BG75" s="175"/>
      <c r="BH75" s="175"/>
    </row>
    <row r="76" spans="1:60" s="176" customFormat="1" ht="54.75" customHeight="1" x14ac:dyDescent="0.2">
      <c r="A76" s="179">
        <v>67</v>
      </c>
      <c r="B76" s="256"/>
      <c r="C76" s="254"/>
      <c r="D76" s="252" t="s">
        <v>838</v>
      </c>
      <c r="E76" s="252" t="s">
        <v>839</v>
      </c>
      <c r="F76" s="181" t="s">
        <v>1189</v>
      </c>
      <c r="G76" s="183">
        <v>1062200000</v>
      </c>
      <c r="H76" s="238" t="s">
        <v>1131</v>
      </c>
      <c r="I76" s="225" t="s">
        <v>840</v>
      </c>
      <c r="J76" s="184">
        <v>1</v>
      </c>
      <c r="K76" s="225" t="s">
        <v>841</v>
      </c>
      <c r="L76" s="236" t="s">
        <v>307</v>
      </c>
      <c r="M76" s="225" t="s">
        <v>326</v>
      </c>
      <c r="N76" s="225" t="s">
        <v>95</v>
      </c>
      <c r="O76" s="225" t="s">
        <v>101</v>
      </c>
      <c r="P76" s="236" t="s">
        <v>305</v>
      </c>
      <c r="Q76" s="186">
        <v>46024</v>
      </c>
      <c r="R76" s="186" t="s">
        <v>842</v>
      </c>
      <c r="S76" s="188" t="s">
        <v>843</v>
      </c>
      <c r="T76" s="189" t="s">
        <v>422</v>
      </c>
      <c r="U76" s="180" t="s">
        <v>844</v>
      </c>
      <c r="V76" s="180" t="s">
        <v>986</v>
      </c>
      <c r="W76" s="180" t="s">
        <v>1132</v>
      </c>
      <c r="X76" s="181" t="s">
        <v>308</v>
      </c>
      <c r="Y76" s="181" t="s">
        <v>730</v>
      </c>
      <c r="Z76" s="181">
        <v>0</v>
      </c>
      <c r="AA76" s="184">
        <v>1</v>
      </c>
      <c r="AB76" s="190">
        <v>1</v>
      </c>
      <c r="AC76" s="190">
        <v>1</v>
      </c>
      <c r="AD76" s="220">
        <v>1</v>
      </c>
      <c r="AE76" s="191">
        <v>1</v>
      </c>
      <c r="AF76" s="192" t="s">
        <v>167</v>
      </c>
      <c r="AG76" s="193" t="s">
        <v>167</v>
      </c>
      <c r="AH76" s="193" t="s">
        <v>167</v>
      </c>
      <c r="AI76" s="193" t="s">
        <v>167</v>
      </c>
      <c r="AJ76" s="193" t="s">
        <v>167</v>
      </c>
      <c r="AK76" s="193" t="s">
        <v>167</v>
      </c>
      <c r="AL76" s="193" t="s">
        <v>167</v>
      </c>
      <c r="AM76" s="193" t="s">
        <v>167</v>
      </c>
      <c r="AN76" s="193" t="s">
        <v>167</v>
      </c>
      <c r="AO76" s="193" t="s">
        <v>167</v>
      </c>
      <c r="AP76" s="193" t="s">
        <v>167</v>
      </c>
      <c r="AQ76" s="193" t="s">
        <v>167</v>
      </c>
      <c r="AR76" s="193" t="s">
        <v>167</v>
      </c>
      <c r="AS76" s="193" t="s">
        <v>167</v>
      </c>
      <c r="AT76" s="192" t="s">
        <v>167</v>
      </c>
      <c r="AU76" s="193" t="s">
        <v>167</v>
      </c>
      <c r="AV76" s="193" t="s">
        <v>167</v>
      </c>
      <c r="AW76" s="193" t="s">
        <v>167</v>
      </c>
      <c r="AX76" s="175"/>
      <c r="AY76" s="175"/>
      <c r="AZ76" s="175"/>
      <c r="BA76" s="175"/>
      <c r="BB76" s="175"/>
      <c r="BC76" s="175"/>
      <c r="BD76" s="175"/>
      <c r="BE76" s="175"/>
      <c r="BF76" s="175"/>
      <c r="BG76" s="175"/>
      <c r="BH76" s="175"/>
    </row>
    <row r="77" spans="1:60" ht="75" x14ac:dyDescent="0.2">
      <c r="A77" s="179">
        <v>68</v>
      </c>
      <c r="B77" s="256"/>
      <c r="C77" s="254"/>
      <c r="D77" s="253"/>
      <c r="E77" s="253"/>
      <c r="F77" s="181" t="s">
        <v>845</v>
      </c>
      <c r="G77" s="223"/>
      <c r="H77" s="240"/>
      <c r="I77" s="225" t="s">
        <v>846</v>
      </c>
      <c r="J77" s="184">
        <v>1</v>
      </c>
      <c r="K77" s="225" t="s">
        <v>1133</v>
      </c>
      <c r="L77" s="236" t="s">
        <v>307</v>
      </c>
      <c r="M77" s="225" t="s">
        <v>326</v>
      </c>
      <c r="N77" s="225" t="s">
        <v>95</v>
      </c>
      <c r="O77" s="225" t="s">
        <v>101</v>
      </c>
      <c r="P77" s="236" t="s">
        <v>305</v>
      </c>
      <c r="Q77" s="186">
        <v>46024</v>
      </c>
      <c r="R77" s="187">
        <v>46387</v>
      </c>
      <c r="S77" s="188" t="s">
        <v>1134</v>
      </c>
      <c r="T77" s="189" t="s">
        <v>422</v>
      </c>
      <c r="U77" s="180" t="s">
        <v>1135</v>
      </c>
      <c r="V77" s="180" t="s">
        <v>1136</v>
      </c>
      <c r="W77" s="180" t="s">
        <v>847</v>
      </c>
      <c r="X77" s="181" t="s">
        <v>308</v>
      </c>
      <c r="Y77" s="181" t="s">
        <v>730</v>
      </c>
      <c r="Z77" s="181">
        <v>0</v>
      </c>
      <c r="AA77" s="184">
        <v>1</v>
      </c>
      <c r="AB77" s="190">
        <v>1</v>
      </c>
      <c r="AC77" s="190">
        <v>1</v>
      </c>
      <c r="AD77" s="220">
        <v>1</v>
      </c>
      <c r="AE77" s="191">
        <v>1</v>
      </c>
      <c r="AF77" s="192" t="s">
        <v>167</v>
      </c>
      <c r="AG77" s="193" t="s">
        <v>167</v>
      </c>
      <c r="AH77" s="193" t="s">
        <v>167</v>
      </c>
      <c r="AI77" s="193" t="s">
        <v>167</v>
      </c>
      <c r="AJ77" s="193" t="s">
        <v>167</v>
      </c>
      <c r="AK77" s="193" t="s">
        <v>167</v>
      </c>
      <c r="AL77" s="193" t="s">
        <v>167</v>
      </c>
      <c r="AM77" s="193" t="s">
        <v>167</v>
      </c>
      <c r="AN77" s="193" t="s">
        <v>167</v>
      </c>
      <c r="AO77" s="193" t="s">
        <v>167</v>
      </c>
      <c r="AP77" s="193" t="s">
        <v>167</v>
      </c>
      <c r="AQ77" s="193" t="s">
        <v>167</v>
      </c>
      <c r="AR77" s="193" t="s">
        <v>167</v>
      </c>
      <c r="AS77" s="193" t="s">
        <v>167</v>
      </c>
      <c r="AT77" s="192" t="s">
        <v>167</v>
      </c>
      <c r="AU77" s="193" t="s">
        <v>167</v>
      </c>
      <c r="AV77" s="193" t="s">
        <v>167</v>
      </c>
      <c r="AW77" s="193" t="s">
        <v>167</v>
      </c>
    </row>
    <row r="78" spans="1:60" ht="45" x14ac:dyDescent="0.2">
      <c r="A78" s="179">
        <v>62</v>
      </c>
      <c r="B78" s="256"/>
      <c r="C78" s="254"/>
      <c r="D78" s="252" t="s">
        <v>731</v>
      </c>
      <c r="E78" s="252" t="s">
        <v>984</v>
      </c>
      <c r="F78" s="181" t="s">
        <v>815</v>
      </c>
      <c r="G78" s="241">
        <v>533020000</v>
      </c>
      <c r="H78" s="241">
        <v>0</v>
      </c>
      <c r="I78" s="225" t="s">
        <v>1122</v>
      </c>
      <c r="J78" s="190" t="s">
        <v>1123</v>
      </c>
      <c r="K78" s="225" t="s">
        <v>1124</v>
      </c>
      <c r="L78" s="236" t="s">
        <v>307</v>
      </c>
      <c r="M78" s="225" t="s">
        <v>309</v>
      </c>
      <c r="N78" s="225" t="s">
        <v>363</v>
      </c>
      <c r="O78" s="225" t="s">
        <v>503</v>
      </c>
      <c r="P78" s="225" t="s">
        <v>337</v>
      </c>
      <c r="Q78" s="186">
        <v>46024</v>
      </c>
      <c r="R78" s="187">
        <v>46387</v>
      </c>
      <c r="S78" s="188" t="s">
        <v>1125</v>
      </c>
      <c r="T78" s="197" t="s">
        <v>422</v>
      </c>
      <c r="U78" s="180" t="s">
        <v>1126</v>
      </c>
      <c r="V78" s="180" t="s">
        <v>1127</v>
      </c>
      <c r="W78" s="180" t="s">
        <v>1128</v>
      </c>
      <c r="X78" s="193" t="s">
        <v>98</v>
      </c>
      <c r="Y78" s="193" t="s">
        <v>662</v>
      </c>
      <c r="Z78" s="193">
        <v>10</v>
      </c>
      <c r="AA78" s="193">
        <v>10</v>
      </c>
      <c r="AB78" s="193">
        <v>2</v>
      </c>
      <c r="AC78" s="193">
        <v>2</v>
      </c>
      <c r="AD78" s="193">
        <v>3</v>
      </c>
      <c r="AE78" s="194">
        <v>3</v>
      </c>
      <c r="AF78" s="192" t="s">
        <v>167</v>
      </c>
      <c r="AG78" s="193" t="s">
        <v>167</v>
      </c>
      <c r="AH78" s="193" t="s">
        <v>167</v>
      </c>
      <c r="AI78" s="193" t="s">
        <v>167</v>
      </c>
      <c r="AJ78" s="193" t="s">
        <v>167</v>
      </c>
      <c r="AK78" s="193" t="s">
        <v>167</v>
      </c>
      <c r="AL78" s="193" t="s">
        <v>167</v>
      </c>
      <c r="AM78" s="193" t="s">
        <v>167</v>
      </c>
      <c r="AN78" s="193" t="s">
        <v>167</v>
      </c>
      <c r="AO78" s="193" t="s">
        <v>167</v>
      </c>
      <c r="AP78" s="193" t="s">
        <v>167</v>
      </c>
      <c r="AQ78" s="193" t="s">
        <v>167</v>
      </c>
      <c r="AR78" s="193" t="s">
        <v>167</v>
      </c>
      <c r="AS78" s="193" t="s">
        <v>167</v>
      </c>
      <c r="AT78" s="192" t="s">
        <v>167</v>
      </c>
      <c r="AU78" s="193" t="s">
        <v>167</v>
      </c>
      <c r="AV78" s="193" t="s">
        <v>167</v>
      </c>
      <c r="AW78" s="193" t="s">
        <v>167</v>
      </c>
    </row>
    <row r="79" spans="1:60" s="178" customFormat="1" ht="38.25" customHeight="1" x14ac:dyDescent="0.2">
      <c r="A79" s="179">
        <v>63</v>
      </c>
      <c r="B79" s="256"/>
      <c r="C79" s="254"/>
      <c r="D79" s="254"/>
      <c r="E79" s="254"/>
      <c r="F79" s="181" t="s">
        <v>816</v>
      </c>
      <c r="G79" s="183">
        <v>136000000</v>
      </c>
      <c r="H79" s="183"/>
      <c r="I79" s="225" t="s">
        <v>817</v>
      </c>
      <c r="J79" s="193">
        <v>2</v>
      </c>
      <c r="K79" s="225" t="s">
        <v>818</v>
      </c>
      <c r="L79" s="225" t="s">
        <v>307</v>
      </c>
      <c r="M79" s="225" t="s">
        <v>309</v>
      </c>
      <c r="N79" s="225" t="s">
        <v>363</v>
      </c>
      <c r="O79" s="225" t="s">
        <v>503</v>
      </c>
      <c r="P79" s="225" t="s">
        <v>337</v>
      </c>
      <c r="Q79" s="186">
        <v>46024</v>
      </c>
      <c r="R79" s="186">
        <v>46387</v>
      </c>
      <c r="S79" s="180" t="s">
        <v>819</v>
      </c>
      <c r="T79" s="193" t="s">
        <v>423</v>
      </c>
      <c r="U79" s="180" t="s">
        <v>820</v>
      </c>
      <c r="V79" s="180" t="s">
        <v>821</v>
      </c>
      <c r="W79" s="185" t="s">
        <v>822</v>
      </c>
      <c r="X79" s="193" t="s">
        <v>98</v>
      </c>
      <c r="Y79" s="193" t="s">
        <v>730</v>
      </c>
      <c r="Z79" s="193">
        <v>0</v>
      </c>
      <c r="AA79" s="190">
        <v>1</v>
      </c>
      <c r="AB79" s="193">
        <v>0</v>
      </c>
      <c r="AC79" s="190">
        <v>0.3</v>
      </c>
      <c r="AD79" s="190">
        <v>0.3</v>
      </c>
      <c r="AE79" s="191">
        <v>0.4</v>
      </c>
      <c r="AF79" s="192" t="s">
        <v>167</v>
      </c>
      <c r="AG79" s="193" t="s">
        <v>167</v>
      </c>
      <c r="AH79" s="193" t="s">
        <v>167</v>
      </c>
      <c r="AI79" s="193" t="s">
        <v>167</v>
      </c>
      <c r="AJ79" s="193" t="s">
        <v>167</v>
      </c>
      <c r="AK79" s="193" t="s">
        <v>167</v>
      </c>
      <c r="AL79" s="193" t="s">
        <v>167</v>
      </c>
      <c r="AM79" s="193" t="s">
        <v>167</v>
      </c>
      <c r="AN79" s="193" t="s">
        <v>167</v>
      </c>
      <c r="AO79" s="193" t="s">
        <v>167</v>
      </c>
      <c r="AP79" s="193" t="s">
        <v>167</v>
      </c>
      <c r="AQ79" s="193" t="s">
        <v>167</v>
      </c>
      <c r="AR79" s="193" t="s">
        <v>167</v>
      </c>
      <c r="AS79" s="193" t="s">
        <v>167</v>
      </c>
      <c r="AT79" s="192" t="s">
        <v>167</v>
      </c>
      <c r="AU79" s="193" t="s">
        <v>167</v>
      </c>
      <c r="AV79" s="193" t="s">
        <v>167</v>
      </c>
      <c r="AW79" s="193" t="s">
        <v>167</v>
      </c>
    </row>
    <row r="80" spans="1:60" s="178" customFormat="1" ht="31.5" customHeight="1" x14ac:dyDescent="0.2">
      <c r="A80" s="179">
        <v>64</v>
      </c>
      <c r="B80" s="256"/>
      <c r="C80" s="254"/>
      <c r="D80" s="254"/>
      <c r="E80" s="254"/>
      <c r="F80" s="181" t="s">
        <v>1191</v>
      </c>
      <c r="G80" s="183">
        <v>175359940</v>
      </c>
      <c r="H80" s="185"/>
      <c r="I80" s="225" t="s">
        <v>1192</v>
      </c>
      <c r="J80" s="193">
        <v>2</v>
      </c>
      <c r="K80" s="225" t="s">
        <v>823</v>
      </c>
      <c r="L80" s="225" t="s">
        <v>307</v>
      </c>
      <c r="M80" s="225" t="s">
        <v>309</v>
      </c>
      <c r="N80" s="225" t="s">
        <v>363</v>
      </c>
      <c r="O80" s="225" t="s">
        <v>503</v>
      </c>
      <c r="P80" s="225" t="s">
        <v>337</v>
      </c>
      <c r="Q80" s="186">
        <v>46024</v>
      </c>
      <c r="R80" s="186">
        <v>46387</v>
      </c>
      <c r="S80" s="180" t="s">
        <v>824</v>
      </c>
      <c r="T80" s="193" t="s">
        <v>422</v>
      </c>
      <c r="U80" s="180" t="s">
        <v>825</v>
      </c>
      <c r="V80" s="180" t="s">
        <v>1193</v>
      </c>
      <c r="W80" s="180" t="s">
        <v>822</v>
      </c>
      <c r="X80" s="193" t="s">
        <v>98</v>
      </c>
      <c r="Y80" s="193" t="s">
        <v>662</v>
      </c>
      <c r="Z80" s="193">
        <v>0</v>
      </c>
      <c r="AA80" s="193">
        <v>2</v>
      </c>
      <c r="AB80" s="193">
        <v>0</v>
      </c>
      <c r="AC80" s="193">
        <v>0</v>
      </c>
      <c r="AD80" s="193">
        <v>0</v>
      </c>
      <c r="AE80" s="194">
        <v>2</v>
      </c>
      <c r="AF80" s="192" t="s">
        <v>167</v>
      </c>
      <c r="AG80" s="193" t="s">
        <v>167</v>
      </c>
      <c r="AH80" s="193" t="s">
        <v>167</v>
      </c>
      <c r="AI80" s="193" t="s">
        <v>167</v>
      </c>
      <c r="AJ80" s="193" t="s">
        <v>167</v>
      </c>
      <c r="AK80" s="193" t="s">
        <v>167</v>
      </c>
      <c r="AL80" s="193" t="s">
        <v>167</v>
      </c>
      <c r="AM80" s="193" t="s">
        <v>167</v>
      </c>
      <c r="AN80" s="193" t="s">
        <v>167</v>
      </c>
      <c r="AO80" s="193" t="s">
        <v>167</v>
      </c>
      <c r="AP80" s="193" t="s">
        <v>167</v>
      </c>
      <c r="AQ80" s="193" t="s">
        <v>167</v>
      </c>
      <c r="AR80" s="193" t="s">
        <v>167</v>
      </c>
      <c r="AS80" s="193" t="s">
        <v>167</v>
      </c>
      <c r="AT80" s="192" t="s">
        <v>167</v>
      </c>
      <c r="AU80" s="193" t="s">
        <v>167</v>
      </c>
      <c r="AV80" s="193" t="s">
        <v>167</v>
      </c>
      <c r="AW80" s="193" t="s">
        <v>167</v>
      </c>
    </row>
    <row r="81" spans="1:49" s="178" customFormat="1" ht="45" x14ac:dyDescent="0.2">
      <c r="A81" s="179">
        <v>65</v>
      </c>
      <c r="B81" s="256"/>
      <c r="C81" s="253"/>
      <c r="D81" s="253"/>
      <c r="E81" s="253"/>
      <c r="F81" s="181" t="s">
        <v>985</v>
      </c>
      <c r="G81" s="183">
        <v>279030000</v>
      </c>
      <c r="H81" s="183" t="s">
        <v>1129</v>
      </c>
      <c r="I81" s="225" t="s">
        <v>826</v>
      </c>
      <c r="J81" s="193">
        <v>1</v>
      </c>
      <c r="K81" s="225" t="s">
        <v>504</v>
      </c>
      <c r="L81" s="225" t="s">
        <v>307</v>
      </c>
      <c r="M81" s="225" t="s">
        <v>309</v>
      </c>
      <c r="N81" s="225" t="s">
        <v>363</v>
      </c>
      <c r="O81" s="225" t="s">
        <v>503</v>
      </c>
      <c r="P81" s="225" t="s">
        <v>337</v>
      </c>
      <c r="Q81" s="186">
        <v>46024</v>
      </c>
      <c r="R81" s="186">
        <v>46387</v>
      </c>
      <c r="S81" s="180" t="s">
        <v>827</v>
      </c>
      <c r="T81" s="193" t="s">
        <v>423</v>
      </c>
      <c r="U81" s="180" t="s">
        <v>820</v>
      </c>
      <c r="V81" s="180" t="s">
        <v>828</v>
      </c>
      <c r="W81" s="180" t="s">
        <v>822</v>
      </c>
      <c r="X81" s="181" t="s">
        <v>98</v>
      </c>
      <c r="Y81" s="193" t="s">
        <v>730</v>
      </c>
      <c r="Z81" s="193">
        <v>0</v>
      </c>
      <c r="AA81" s="190">
        <v>1</v>
      </c>
      <c r="AB81" s="193">
        <v>0</v>
      </c>
      <c r="AC81" s="190">
        <v>0.3</v>
      </c>
      <c r="AD81" s="190">
        <v>0.3</v>
      </c>
      <c r="AE81" s="191">
        <v>0.4</v>
      </c>
      <c r="AF81" s="192" t="s">
        <v>167</v>
      </c>
      <c r="AG81" s="193" t="s">
        <v>167</v>
      </c>
      <c r="AH81" s="193" t="s">
        <v>167</v>
      </c>
      <c r="AI81" s="193" t="s">
        <v>167</v>
      </c>
      <c r="AJ81" s="193" t="s">
        <v>167</v>
      </c>
      <c r="AK81" s="193" t="s">
        <v>167</v>
      </c>
      <c r="AL81" s="193" t="s">
        <v>167</v>
      </c>
      <c r="AM81" s="193" t="s">
        <v>167</v>
      </c>
      <c r="AN81" s="193" t="s">
        <v>167</v>
      </c>
      <c r="AO81" s="193" t="s">
        <v>167</v>
      </c>
      <c r="AP81" s="193" t="s">
        <v>167</v>
      </c>
      <c r="AQ81" s="193" t="s">
        <v>167</v>
      </c>
      <c r="AR81" s="193" t="s">
        <v>167</v>
      </c>
      <c r="AS81" s="193" t="s">
        <v>167</v>
      </c>
      <c r="AT81" s="192" t="s">
        <v>167</v>
      </c>
      <c r="AU81" s="193" t="s">
        <v>167</v>
      </c>
      <c r="AV81" s="193" t="s">
        <v>167</v>
      </c>
      <c r="AW81" s="193" t="s">
        <v>167</v>
      </c>
    </row>
    <row r="82" spans="1:49" s="178" customFormat="1" ht="60" x14ac:dyDescent="0.2">
      <c r="A82" s="179">
        <v>3</v>
      </c>
      <c r="B82" s="256"/>
      <c r="C82" s="181" t="s">
        <v>999</v>
      </c>
      <c r="D82" s="247" t="s">
        <v>942</v>
      </c>
      <c r="E82" s="181" t="s">
        <v>1000</v>
      </c>
      <c r="F82" s="181" t="s">
        <v>516</v>
      </c>
      <c r="G82" s="182">
        <v>697005860</v>
      </c>
      <c r="H82" s="183"/>
      <c r="I82" s="225" t="s">
        <v>517</v>
      </c>
      <c r="J82" s="181">
        <v>600</v>
      </c>
      <c r="K82" s="225" t="s">
        <v>518</v>
      </c>
      <c r="L82" s="236" t="s">
        <v>307</v>
      </c>
      <c r="M82" s="225" t="s">
        <v>319</v>
      </c>
      <c r="N82" s="225" t="s">
        <v>322</v>
      </c>
      <c r="O82" s="225" t="s">
        <v>96</v>
      </c>
      <c r="P82" s="236" t="s">
        <v>310</v>
      </c>
      <c r="Q82" s="186">
        <v>46024</v>
      </c>
      <c r="R82" s="186">
        <v>46387</v>
      </c>
      <c r="S82" s="180" t="s">
        <v>1197</v>
      </c>
      <c r="T82" s="193" t="s">
        <v>423</v>
      </c>
      <c r="U82" s="180" t="s">
        <v>1194</v>
      </c>
      <c r="V82" s="225" t="s">
        <v>1196</v>
      </c>
      <c r="W82" s="180" t="s">
        <v>1195</v>
      </c>
      <c r="X82" s="181" t="s">
        <v>308</v>
      </c>
      <c r="Y82" s="181" t="s">
        <v>730</v>
      </c>
      <c r="Z82" s="181" t="s">
        <v>519</v>
      </c>
      <c r="AA82" s="184" t="s">
        <v>1198</v>
      </c>
      <c r="AB82" s="250">
        <v>2</v>
      </c>
      <c r="AC82" s="250">
        <v>2</v>
      </c>
      <c r="AD82" s="250">
        <v>2</v>
      </c>
      <c r="AE82" s="251">
        <v>2</v>
      </c>
      <c r="AF82" s="192" t="s">
        <v>167</v>
      </c>
      <c r="AG82" s="193" t="s">
        <v>167</v>
      </c>
      <c r="AH82" s="193" t="s">
        <v>167</v>
      </c>
      <c r="AI82" s="193" t="s">
        <v>167</v>
      </c>
      <c r="AJ82" s="193" t="s">
        <v>167</v>
      </c>
      <c r="AK82" s="193" t="s">
        <v>167</v>
      </c>
      <c r="AL82" s="193" t="s">
        <v>167</v>
      </c>
      <c r="AM82" s="193" t="s">
        <v>167</v>
      </c>
      <c r="AN82" s="193" t="s">
        <v>167</v>
      </c>
      <c r="AO82" s="193" t="s">
        <v>167</v>
      </c>
      <c r="AP82" s="193" t="s">
        <v>167</v>
      </c>
      <c r="AQ82" s="193" t="s">
        <v>167</v>
      </c>
      <c r="AR82" s="193" t="s">
        <v>167</v>
      </c>
      <c r="AS82" s="193" t="s">
        <v>167</v>
      </c>
      <c r="AT82" s="192" t="s">
        <v>167</v>
      </c>
      <c r="AU82" s="193" t="s">
        <v>167</v>
      </c>
      <c r="AV82" s="193" t="s">
        <v>167</v>
      </c>
      <c r="AW82" s="193" t="s">
        <v>167</v>
      </c>
    </row>
    <row r="83" spans="1:49" s="178" customFormat="1" ht="45" x14ac:dyDescent="0.2">
      <c r="A83" s="179">
        <v>69</v>
      </c>
      <c r="B83" s="256"/>
      <c r="C83" s="252" t="s">
        <v>483</v>
      </c>
      <c r="D83" s="252" t="s">
        <v>848</v>
      </c>
      <c r="E83" s="181" t="s">
        <v>849</v>
      </c>
      <c r="F83" s="181" t="s">
        <v>849</v>
      </c>
      <c r="G83" s="231">
        <v>1000000000</v>
      </c>
      <c r="H83" s="231"/>
      <c r="I83" s="225" t="s">
        <v>1137</v>
      </c>
      <c r="J83" s="181">
        <v>100</v>
      </c>
      <c r="K83" s="225" t="s">
        <v>850</v>
      </c>
      <c r="L83" s="225" t="s">
        <v>307</v>
      </c>
      <c r="M83" s="225" t="s">
        <v>1138</v>
      </c>
      <c r="N83" s="225" t="s">
        <v>351</v>
      </c>
      <c r="O83" s="225" t="s">
        <v>96</v>
      </c>
      <c r="P83" s="225" t="s">
        <v>385</v>
      </c>
      <c r="Q83" s="242">
        <v>46023</v>
      </c>
      <c r="R83" s="242">
        <v>46387</v>
      </c>
      <c r="S83" s="233" t="s">
        <v>1139</v>
      </c>
      <c r="T83" s="193" t="s">
        <v>423</v>
      </c>
      <c r="U83" s="233" t="s">
        <v>987</v>
      </c>
      <c r="V83" s="234" t="s">
        <v>1140</v>
      </c>
      <c r="W83" s="234" t="s">
        <v>851</v>
      </c>
      <c r="X83" s="193" t="s">
        <v>98</v>
      </c>
      <c r="Y83" s="235" t="s">
        <v>730</v>
      </c>
      <c r="Z83" s="190">
        <v>0.75</v>
      </c>
      <c r="AA83" s="184">
        <v>1</v>
      </c>
      <c r="AB83" s="248">
        <v>0.25</v>
      </c>
      <c r="AC83" s="248">
        <v>0.25</v>
      </c>
      <c r="AD83" s="248">
        <v>0.25</v>
      </c>
      <c r="AE83" s="249">
        <v>0.25</v>
      </c>
      <c r="AF83" s="192" t="s">
        <v>167</v>
      </c>
      <c r="AG83" s="193" t="s">
        <v>167</v>
      </c>
      <c r="AH83" s="193" t="s">
        <v>167</v>
      </c>
      <c r="AI83" s="193" t="s">
        <v>167</v>
      </c>
      <c r="AJ83" s="193" t="s">
        <v>167</v>
      </c>
      <c r="AK83" s="193" t="s">
        <v>167</v>
      </c>
      <c r="AL83" s="193" t="s">
        <v>167</v>
      </c>
      <c r="AM83" s="193" t="s">
        <v>167</v>
      </c>
      <c r="AN83" s="193" t="s">
        <v>167</v>
      </c>
      <c r="AO83" s="193" t="s">
        <v>167</v>
      </c>
      <c r="AP83" s="193" t="s">
        <v>167</v>
      </c>
      <c r="AQ83" s="193" t="s">
        <v>167</v>
      </c>
      <c r="AR83" s="193" t="s">
        <v>167</v>
      </c>
      <c r="AS83" s="193" t="s">
        <v>167</v>
      </c>
      <c r="AT83" s="192" t="s">
        <v>167</v>
      </c>
      <c r="AU83" s="193" t="s">
        <v>167</v>
      </c>
      <c r="AV83" s="193" t="s">
        <v>167</v>
      </c>
      <c r="AW83" s="193" t="s">
        <v>167</v>
      </c>
    </row>
    <row r="84" spans="1:49" s="178" customFormat="1" ht="51" customHeight="1" x14ac:dyDescent="0.2">
      <c r="A84" s="179">
        <v>70</v>
      </c>
      <c r="B84" s="256"/>
      <c r="C84" s="254"/>
      <c r="D84" s="254"/>
      <c r="E84" s="181" t="s">
        <v>852</v>
      </c>
      <c r="F84" s="181" t="s">
        <v>852</v>
      </c>
      <c r="G84" s="231">
        <v>3000000000</v>
      </c>
      <c r="H84" s="231"/>
      <c r="I84" s="225" t="s">
        <v>1137</v>
      </c>
      <c r="J84" s="181">
        <v>100</v>
      </c>
      <c r="K84" s="225" t="s">
        <v>1141</v>
      </c>
      <c r="L84" s="225" t="s">
        <v>307</v>
      </c>
      <c r="M84" s="225" t="s">
        <v>1138</v>
      </c>
      <c r="N84" s="225" t="s">
        <v>351</v>
      </c>
      <c r="O84" s="225" t="s">
        <v>96</v>
      </c>
      <c r="P84" s="225" t="s">
        <v>385</v>
      </c>
      <c r="Q84" s="242">
        <v>46023</v>
      </c>
      <c r="R84" s="242">
        <v>46387</v>
      </c>
      <c r="S84" s="233" t="s">
        <v>853</v>
      </c>
      <c r="T84" s="193" t="s">
        <v>423</v>
      </c>
      <c r="U84" s="233" t="s">
        <v>854</v>
      </c>
      <c r="V84" s="234" t="s">
        <v>855</v>
      </c>
      <c r="W84" s="234" t="s">
        <v>856</v>
      </c>
      <c r="X84" s="193" t="s">
        <v>98</v>
      </c>
      <c r="Y84" s="235" t="s">
        <v>662</v>
      </c>
      <c r="Z84" s="193">
        <v>700</v>
      </c>
      <c r="AA84" s="181">
        <v>1100</v>
      </c>
      <c r="AB84" s="235">
        <v>0</v>
      </c>
      <c r="AC84" s="235">
        <v>0</v>
      </c>
      <c r="AD84" s="235">
        <v>0</v>
      </c>
      <c r="AE84" s="243">
        <v>1100</v>
      </c>
      <c r="AF84" s="192" t="s">
        <v>167</v>
      </c>
      <c r="AG84" s="193" t="s">
        <v>167</v>
      </c>
      <c r="AH84" s="193" t="s">
        <v>167</v>
      </c>
      <c r="AI84" s="193" t="s">
        <v>167</v>
      </c>
      <c r="AJ84" s="193" t="s">
        <v>167</v>
      </c>
      <c r="AK84" s="193" t="s">
        <v>167</v>
      </c>
      <c r="AL84" s="193" t="s">
        <v>167</v>
      </c>
      <c r="AM84" s="193" t="s">
        <v>167</v>
      </c>
      <c r="AN84" s="193" t="s">
        <v>167</v>
      </c>
      <c r="AO84" s="193" t="s">
        <v>167</v>
      </c>
      <c r="AP84" s="193" t="s">
        <v>167</v>
      </c>
      <c r="AQ84" s="193" t="s">
        <v>167</v>
      </c>
      <c r="AR84" s="193" t="s">
        <v>167</v>
      </c>
      <c r="AS84" s="193" t="s">
        <v>167</v>
      </c>
      <c r="AT84" s="192" t="s">
        <v>167</v>
      </c>
      <c r="AU84" s="193" t="s">
        <v>167</v>
      </c>
      <c r="AV84" s="193" t="s">
        <v>167</v>
      </c>
      <c r="AW84" s="193" t="s">
        <v>167</v>
      </c>
    </row>
    <row r="85" spans="1:49" s="178" customFormat="1" ht="75" x14ac:dyDescent="0.2">
      <c r="A85" s="179">
        <v>71</v>
      </c>
      <c r="B85" s="256"/>
      <c r="C85" s="254"/>
      <c r="D85" s="254"/>
      <c r="E85" s="252" t="s">
        <v>857</v>
      </c>
      <c r="F85" s="181" t="s">
        <v>857</v>
      </c>
      <c r="G85" s="231">
        <v>2200000000</v>
      </c>
      <c r="H85" s="231"/>
      <c r="I85" s="225" t="s">
        <v>1137</v>
      </c>
      <c r="J85" s="181">
        <v>100</v>
      </c>
      <c r="K85" s="225" t="s">
        <v>1142</v>
      </c>
      <c r="L85" s="225" t="s">
        <v>307</v>
      </c>
      <c r="M85" s="225" t="s">
        <v>1138</v>
      </c>
      <c r="N85" s="225" t="s">
        <v>351</v>
      </c>
      <c r="O85" s="225" t="s">
        <v>96</v>
      </c>
      <c r="P85" s="225" t="s">
        <v>385</v>
      </c>
      <c r="Q85" s="242">
        <v>46023</v>
      </c>
      <c r="R85" s="242">
        <v>46387</v>
      </c>
      <c r="S85" s="233" t="s">
        <v>1143</v>
      </c>
      <c r="T85" s="193" t="s">
        <v>423</v>
      </c>
      <c r="U85" s="233" t="s">
        <v>1144</v>
      </c>
      <c r="V85" s="234" t="s">
        <v>1145</v>
      </c>
      <c r="W85" s="234" t="s">
        <v>858</v>
      </c>
      <c r="X85" s="193" t="s">
        <v>98</v>
      </c>
      <c r="Y85" s="235" t="s">
        <v>730</v>
      </c>
      <c r="Z85" s="190">
        <v>1</v>
      </c>
      <c r="AA85" s="184">
        <v>1</v>
      </c>
      <c r="AB85" s="248">
        <v>0.25</v>
      </c>
      <c r="AC85" s="248">
        <v>0.25</v>
      </c>
      <c r="AD85" s="248">
        <v>0.25</v>
      </c>
      <c r="AE85" s="249">
        <v>0.25</v>
      </c>
      <c r="AF85" s="192" t="s">
        <v>167</v>
      </c>
      <c r="AG85" s="193" t="s">
        <v>167</v>
      </c>
      <c r="AH85" s="193" t="s">
        <v>167</v>
      </c>
      <c r="AI85" s="193" t="s">
        <v>167</v>
      </c>
      <c r="AJ85" s="193" t="s">
        <v>167</v>
      </c>
      <c r="AK85" s="193" t="s">
        <v>167</v>
      </c>
      <c r="AL85" s="193" t="s">
        <v>167</v>
      </c>
      <c r="AM85" s="193" t="s">
        <v>167</v>
      </c>
      <c r="AN85" s="193" t="s">
        <v>167</v>
      </c>
      <c r="AO85" s="193" t="s">
        <v>167</v>
      </c>
      <c r="AP85" s="193" t="s">
        <v>167</v>
      </c>
      <c r="AQ85" s="193" t="s">
        <v>167</v>
      </c>
      <c r="AR85" s="193" t="s">
        <v>167</v>
      </c>
      <c r="AS85" s="193" t="s">
        <v>167</v>
      </c>
      <c r="AT85" s="192" t="s">
        <v>167</v>
      </c>
      <c r="AU85" s="193" t="s">
        <v>167</v>
      </c>
      <c r="AV85" s="193" t="s">
        <v>167</v>
      </c>
      <c r="AW85" s="193" t="s">
        <v>167</v>
      </c>
    </row>
    <row r="86" spans="1:49" s="178" customFormat="1" ht="75" x14ac:dyDescent="0.2">
      <c r="A86" s="179">
        <v>72</v>
      </c>
      <c r="B86" s="256"/>
      <c r="C86" s="254"/>
      <c r="D86" s="254"/>
      <c r="E86" s="254"/>
      <c r="F86" s="181" t="s">
        <v>859</v>
      </c>
      <c r="G86" s="231">
        <v>400000000</v>
      </c>
      <c r="H86" s="231"/>
      <c r="I86" s="225" t="s">
        <v>1137</v>
      </c>
      <c r="J86" s="181">
        <v>100</v>
      </c>
      <c r="K86" s="225" t="s">
        <v>860</v>
      </c>
      <c r="L86" s="225" t="s">
        <v>307</v>
      </c>
      <c r="M86" s="225" t="s">
        <v>1138</v>
      </c>
      <c r="N86" s="225" t="s">
        <v>354</v>
      </c>
      <c r="O86" s="225" t="s">
        <v>353</v>
      </c>
      <c r="P86" s="225" t="s">
        <v>385</v>
      </c>
      <c r="Q86" s="242">
        <v>46023</v>
      </c>
      <c r="R86" s="242">
        <v>46387</v>
      </c>
      <c r="S86" s="233" t="s">
        <v>1146</v>
      </c>
      <c r="T86" s="193" t="s">
        <v>423</v>
      </c>
      <c r="U86" s="233" t="s">
        <v>861</v>
      </c>
      <c r="V86" s="234" t="s">
        <v>1147</v>
      </c>
      <c r="W86" s="234" t="s">
        <v>1148</v>
      </c>
      <c r="X86" s="193" t="s">
        <v>98</v>
      </c>
      <c r="Y86" s="235" t="s">
        <v>730</v>
      </c>
      <c r="Z86" s="190">
        <v>1</v>
      </c>
      <c r="AA86" s="184">
        <v>1</v>
      </c>
      <c r="AB86" s="248">
        <v>0.25</v>
      </c>
      <c r="AC86" s="248">
        <v>0.25</v>
      </c>
      <c r="AD86" s="248">
        <v>0.25</v>
      </c>
      <c r="AE86" s="249">
        <v>0.25</v>
      </c>
      <c r="AF86" s="192" t="s">
        <v>167</v>
      </c>
      <c r="AG86" s="193" t="s">
        <v>167</v>
      </c>
      <c r="AH86" s="193" t="s">
        <v>167</v>
      </c>
      <c r="AI86" s="193" t="s">
        <v>167</v>
      </c>
      <c r="AJ86" s="193" t="s">
        <v>167</v>
      </c>
      <c r="AK86" s="193" t="s">
        <v>167</v>
      </c>
      <c r="AL86" s="193" t="s">
        <v>167</v>
      </c>
      <c r="AM86" s="193" t="s">
        <v>167</v>
      </c>
      <c r="AN86" s="193" t="s">
        <v>167</v>
      </c>
      <c r="AO86" s="193" t="s">
        <v>167</v>
      </c>
      <c r="AP86" s="193" t="s">
        <v>167</v>
      </c>
      <c r="AQ86" s="193" t="s">
        <v>167</v>
      </c>
      <c r="AR86" s="193" t="s">
        <v>167</v>
      </c>
      <c r="AS86" s="193" t="s">
        <v>167</v>
      </c>
      <c r="AT86" s="192" t="s">
        <v>167</v>
      </c>
      <c r="AU86" s="193" t="s">
        <v>167</v>
      </c>
      <c r="AV86" s="193" t="s">
        <v>167</v>
      </c>
      <c r="AW86" s="193" t="s">
        <v>167</v>
      </c>
    </row>
    <row r="87" spans="1:49" s="178" customFormat="1" ht="45" x14ac:dyDescent="0.2">
      <c r="A87" s="179">
        <v>73</v>
      </c>
      <c r="B87" s="256"/>
      <c r="C87" s="253"/>
      <c r="D87" s="253"/>
      <c r="E87" s="253"/>
      <c r="F87" s="181" t="s">
        <v>859</v>
      </c>
      <c r="G87" s="231">
        <v>400000000</v>
      </c>
      <c r="H87" s="231"/>
      <c r="I87" s="225" t="s">
        <v>1137</v>
      </c>
      <c r="J87" s="181">
        <v>100</v>
      </c>
      <c r="K87" s="225" t="s">
        <v>860</v>
      </c>
      <c r="L87" s="225" t="s">
        <v>307</v>
      </c>
      <c r="M87" s="225" t="s">
        <v>1138</v>
      </c>
      <c r="N87" s="225" t="s">
        <v>354</v>
      </c>
      <c r="O87" s="225" t="s">
        <v>353</v>
      </c>
      <c r="P87" s="225" t="s">
        <v>385</v>
      </c>
      <c r="Q87" s="242">
        <v>46023</v>
      </c>
      <c r="R87" s="242">
        <v>46387</v>
      </c>
      <c r="S87" s="233" t="s">
        <v>1149</v>
      </c>
      <c r="T87" s="193" t="s">
        <v>423</v>
      </c>
      <c r="U87" s="233" t="s">
        <v>1150</v>
      </c>
      <c r="V87" s="234" t="s">
        <v>862</v>
      </c>
      <c r="W87" s="234" t="s">
        <v>863</v>
      </c>
      <c r="X87" s="193" t="s">
        <v>98</v>
      </c>
      <c r="Y87" s="235" t="s">
        <v>730</v>
      </c>
      <c r="Z87" s="190">
        <v>1</v>
      </c>
      <c r="AA87" s="184">
        <v>1</v>
      </c>
      <c r="AB87" s="248">
        <v>0.25</v>
      </c>
      <c r="AC87" s="248">
        <v>0.25</v>
      </c>
      <c r="AD87" s="248">
        <v>0.25</v>
      </c>
      <c r="AE87" s="249">
        <v>0.25</v>
      </c>
      <c r="AF87" s="192" t="s">
        <v>167</v>
      </c>
      <c r="AG87" s="193" t="s">
        <v>167</v>
      </c>
      <c r="AH87" s="193" t="s">
        <v>167</v>
      </c>
      <c r="AI87" s="193" t="s">
        <v>167</v>
      </c>
      <c r="AJ87" s="193" t="s">
        <v>167</v>
      </c>
      <c r="AK87" s="193" t="s">
        <v>167</v>
      </c>
      <c r="AL87" s="193" t="s">
        <v>167</v>
      </c>
      <c r="AM87" s="193" t="s">
        <v>167</v>
      </c>
      <c r="AN87" s="193" t="s">
        <v>167</v>
      </c>
      <c r="AO87" s="193" t="s">
        <v>167</v>
      </c>
      <c r="AP87" s="193" t="s">
        <v>167</v>
      </c>
      <c r="AQ87" s="193" t="s">
        <v>167</v>
      </c>
      <c r="AR87" s="193" t="s">
        <v>167</v>
      </c>
      <c r="AS87" s="193" t="s">
        <v>167</v>
      </c>
      <c r="AT87" s="192" t="s">
        <v>167</v>
      </c>
      <c r="AU87" s="193" t="s">
        <v>167</v>
      </c>
      <c r="AV87" s="193" t="s">
        <v>167</v>
      </c>
      <c r="AW87" s="193" t="s">
        <v>167</v>
      </c>
    </row>
    <row r="88" spans="1:49" s="178" customFormat="1" ht="75" x14ac:dyDescent="0.2">
      <c r="A88" s="179">
        <v>80</v>
      </c>
      <c r="B88" s="256"/>
      <c r="C88" s="252" t="s">
        <v>1166</v>
      </c>
      <c r="D88" s="252" t="s">
        <v>890</v>
      </c>
      <c r="E88" s="252" t="s">
        <v>797</v>
      </c>
      <c r="F88" s="181" t="s">
        <v>898</v>
      </c>
      <c r="G88" s="231">
        <v>1116000000</v>
      </c>
      <c r="H88" s="231"/>
      <c r="I88" s="225" t="s">
        <v>899</v>
      </c>
      <c r="J88" s="181" t="s">
        <v>1167</v>
      </c>
      <c r="K88" s="225" t="s">
        <v>900</v>
      </c>
      <c r="L88" s="225" t="s">
        <v>307</v>
      </c>
      <c r="M88" s="225" t="s">
        <v>361</v>
      </c>
      <c r="N88" s="225"/>
      <c r="O88" s="225" t="s">
        <v>358</v>
      </c>
      <c r="P88" s="225" t="s">
        <v>272</v>
      </c>
      <c r="Q88" s="186">
        <v>46023</v>
      </c>
      <c r="R88" s="186">
        <v>46387</v>
      </c>
      <c r="S88" s="233" t="s">
        <v>901</v>
      </c>
      <c r="T88" s="193" t="s">
        <v>422</v>
      </c>
      <c r="U88" s="233" t="s">
        <v>902</v>
      </c>
      <c r="V88" s="234" t="s">
        <v>1168</v>
      </c>
      <c r="W88" s="234" t="s">
        <v>1169</v>
      </c>
      <c r="X88" s="193" t="s">
        <v>98</v>
      </c>
      <c r="Y88" s="235" t="s">
        <v>730</v>
      </c>
      <c r="Z88" s="190">
        <v>0.7</v>
      </c>
      <c r="AA88" s="184">
        <v>0.9</v>
      </c>
      <c r="AB88" s="248">
        <v>0.05</v>
      </c>
      <c r="AC88" s="248">
        <v>0.1</v>
      </c>
      <c r="AD88" s="248">
        <v>0.4</v>
      </c>
      <c r="AE88" s="249">
        <v>0.35</v>
      </c>
      <c r="AF88" s="192" t="s">
        <v>167</v>
      </c>
      <c r="AG88" s="193" t="s">
        <v>167</v>
      </c>
      <c r="AH88" s="193" t="s">
        <v>167</v>
      </c>
      <c r="AI88" s="193" t="s">
        <v>167</v>
      </c>
      <c r="AJ88" s="193" t="s">
        <v>167</v>
      </c>
      <c r="AK88" s="193" t="s">
        <v>167</v>
      </c>
      <c r="AL88" s="193" t="s">
        <v>167</v>
      </c>
      <c r="AM88" s="193" t="s">
        <v>167</v>
      </c>
      <c r="AN88" s="193" t="s">
        <v>167</v>
      </c>
      <c r="AO88" s="193" t="s">
        <v>167</v>
      </c>
      <c r="AP88" s="193" t="s">
        <v>167</v>
      </c>
      <c r="AQ88" s="193" t="s">
        <v>167</v>
      </c>
      <c r="AR88" s="193" t="s">
        <v>167</v>
      </c>
      <c r="AS88" s="193" t="s">
        <v>167</v>
      </c>
      <c r="AT88" s="192" t="s">
        <v>167</v>
      </c>
      <c r="AU88" s="193" t="s">
        <v>167</v>
      </c>
      <c r="AV88" s="193" t="s">
        <v>167</v>
      </c>
      <c r="AW88" s="193" t="s">
        <v>167</v>
      </c>
    </row>
    <row r="89" spans="1:49" s="178" customFormat="1" ht="45" x14ac:dyDescent="0.2">
      <c r="A89" s="179">
        <v>79</v>
      </c>
      <c r="B89" s="256"/>
      <c r="C89" s="253"/>
      <c r="D89" s="253"/>
      <c r="E89" s="253"/>
      <c r="F89" s="181" t="s">
        <v>891</v>
      </c>
      <c r="G89" s="231">
        <v>2226000000</v>
      </c>
      <c r="H89" s="231"/>
      <c r="I89" s="225" t="s">
        <v>892</v>
      </c>
      <c r="J89" s="181" t="s">
        <v>893</v>
      </c>
      <c r="K89" s="225" t="s">
        <v>894</v>
      </c>
      <c r="L89" s="225" t="s">
        <v>307</v>
      </c>
      <c r="M89" s="225" t="s">
        <v>380</v>
      </c>
      <c r="N89" s="225"/>
      <c r="O89" s="225" t="s">
        <v>96</v>
      </c>
      <c r="P89" s="225" t="s">
        <v>272</v>
      </c>
      <c r="Q89" s="186">
        <v>46023</v>
      </c>
      <c r="R89" s="186">
        <v>46387</v>
      </c>
      <c r="S89" s="233" t="s">
        <v>895</v>
      </c>
      <c r="T89" s="193" t="s">
        <v>423</v>
      </c>
      <c r="U89" s="233" t="s">
        <v>896</v>
      </c>
      <c r="V89" s="234" t="s">
        <v>897</v>
      </c>
      <c r="W89" s="234" t="s">
        <v>1165</v>
      </c>
      <c r="X89" s="193" t="s">
        <v>98</v>
      </c>
      <c r="Y89" s="235" t="s">
        <v>662</v>
      </c>
      <c r="Z89" s="193">
        <v>10</v>
      </c>
      <c r="AA89" s="181">
        <v>10</v>
      </c>
      <c r="AB89" s="235">
        <v>2</v>
      </c>
      <c r="AC89" s="235">
        <v>2</v>
      </c>
      <c r="AD89" s="235">
        <v>4</v>
      </c>
      <c r="AE89" s="243">
        <v>2</v>
      </c>
      <c r="AF89" s="192" t="s">
        <v>167</v>
      </c>
      <c r="AG89" s="193" t="s">
        <v>167</v>
      </c>
      <c r="AH89" s="193" t="s">
        <v>167</v>
      </c>
      <c r="AI89" s="193" t="s">
        <v>167</v>
      </c>
      <c r="AJ89" s="193" t="s">
        <v>167</v>
      </c>
      <c r="AK89" s="193" t="s">
        <v>167</v>
      </c>
      <c r="AL89" s="193" t="s">
        <v>167</v>
      </c>
      <c r="AM89" s="193" t="s">
        <v>167</v>
      </c>
      <c r="AN89" s="193" t="s">
        <v>167</v>
      </c>
      <c r="AO89" s="193" t="s">
        <v>167</v>
      </c>
      <c r="AP89" s="193" t="s">
        <v>167</v>
      </c>
      <c r="AQ89" s="193" t="s">
        <v>167</v>
      </c>
      <c r="AR89" s="193" t="s">
        <v>167</v>
      </c>
      <c r="AS89" s="193" t="s">
        <v>167</v>
      </c>
      <c r="AT89" s="192" t="s">
        <v>167</v>
      </c>
      <c r="AU89" s="193" t="s">
        <v>167</v>
      </c>
      <c r="AV89" s="193" t="s">
        <v>167</v>
      </c>
      <c r="AW89" s="193" t="s">
        <v>167</v>
      </c>
    </row>
    <row r="90" spans="1:49" s="178" customFormat="1" ht="60" x14ac:dyDescent="0.2">
      <c r="A90" s="179">
        <v>76</v>
      </c>
      <c r="B90" s="256"/>
      <c r="C90" s="252" t="s">
        <v>484</v>
      </c>
      <c r="D90" s="252" t="s">
        <v>877</v>
      </c>
      <c r="E90" s="252" t="s">
        <v>1186</v>
      </c>
      <c r="F90" s="181" t="s">
        <v>878</v>
      </c>
      <c r="G90" s="231">
        <v>9242000000</v>
      </c>
      <c r="H90" s="231"/>
      <c r="I90" s="225" t="s">
        <v>879</v>
      </c>
      <c r="J90" s="232">
        <v>0.9</v>
      </c>
      <c r="K90" s="225" t="s">
        <v>880</v>
      </c>
      <c r="L90" s="225" t="s">
        <v>307</v>
      </c>
      <c r="M90" s="225" t="s">
        <v>380</v>
      </c>
      <c r="N90" s="225" t="s">
        <v>1156</v>
      </c>
      <c r="O90" s="225" t="s">
        <v>96</v>
      </c>
      <c r="P90" s="225" t="s">
        <v>272</v>
      </c>
      <c r="Q90" s="242">
        <v>46023</v>
      </c>
      <c r="R90" s="242">
        <v>46387</v>
      </c>
      <c r="S90" s="233" t="s">
        <v>881</v>
      </c>
      <c r="T90" s="193" t="s">
        <v>423</v>
      </c>
      <c r="U90" s="233" t="s">
        <v>1157</v>
      </c>
      <c r="V90" s="234" t="s">
        <v>883</v>
      </c>
      <c r="W90" s="234" t="s">
        <v>884</v>
      </c>
      <c r="X90" s="193" t="s">
        <v>98</v>
      </c>
      <c r="Y90" s="235" t="s">
        <v>730</v>
      </c>
      <c r="Z90" s="190">
        <v>0.7</v>
      </c>
      <c r="AA90" s="184">
        <v>0.9</v>
      </c>
      <c r="AB90" s="248">
        <v>0.1</v>
      </c>
      <c r="AC90" s="248">
        <v>0.15</v>
      </c>
      <c r="AD90" s="248">
        <v>0.35</v>
      </c>
      <c r="AE90" s="249">
        <v>0.3</v>
      </c>
      <c r="AF90" s="192" t="s">
        <v>167</v>
      </c>
      <c r="AG90" s="193" t="s">
        <v>167</v>
      </c>
      <c r="AH90" s="193" t="s">
        <v>167</v>
      </c>
      <c r="AI90" s="193" t="s">
        <v>167</v>
      </c>
      <c r="AJ90" s="193" t="s">
        <v>167</v>
      </c>
      <c r="AK90" s="193" t="s">
        <v>167</v>
      </c>
      <c r="AL90" s="193" t="s">
        <v>167</v>
      </c>
      <c r="AM90" s="193" t="s">
        <v>167</v>
      </c>
      <c r="AN90" s="193" t="s">
        <v>167</v>
      </c>
      <c r="AO90" s="193" t="s">
        <v>167</v>
      </c>
      <c r="AP90" s="193" t="s">
        <v>167</v>
      </c>
      <c r="AQ90" s="193" t="s">
        <v>167</v>
      </c>
      <c r="AR90" s="193" t="s">
        <v>167</v>
      </c>
      <c r="AS90" s="193" t="s">
        <v>167</v>
      </c>
      <c r="AT90" s="192" t="s">
        <v>167</v>
      </c>
      <c r="AU90" s="193" t="s">
        <v>167</v>
      </c>
      <c r="AV90" s="193" t="s">
        <v>167</v>
      </c>
      <c r="AW90" s="193" t="s">
        <v>167</v>
      </c>
    </row>
    <row r="91" spans="1:49" s="178" customFormat="1" ht="45" x14ac:dyDescent="0.2">
      <c r="A91" s="179">
        <v>77</v>
      </c>
      <c r="B91" s="256"/>
      <c r="C91" s="254"/>
      <c r="D91" s="254"/>
      <c r="E91" s="254"/>
      <c r="F91" s="181" t="s">
        <v>1158</v>
      </c>
      <c r="G91" s="231">
        <v>420000000</v>
      </c>
      <c r="H91" s="231"/>
      <c r="I91" s="225" t="s">
        <v>1159</v>
      </c>
      <c r="J91" s="232">
        <v>0.7</v>
      </c>
      <c r="K91" s="225" t="s">
        <v>1160</v>
      </c>
      <c r="L91" s="225" t="s">
        <v>307</v>
      </c>
      <c r="M91" s="225" t="s">
        <v>315</v>
      </c>
      <c r="N91" s="225" t="s">
        <v>1156</v>
      </c>
      <c r="O91" s="225" t="s">
        <v>375</v>
      </c>
      <c r="P91" s="225" t="s">
        <v>272</v>
      </c>
      <c r="Q91" s="242">
        <v>46023</v>
      </c>
      <c r="R91" s="242">
        <v>46387</v>
      </c>
      <c r="S91" s="233" t="s">
        <v>1161</v>
      </c>
      <c r="T91" s="193" t="s">
        <v>423</v>
      </c>
      <c r="U91" s="233" t="s">
        <v>882</v>
      </c>
      <c r="V91" s="234" t="s">
        <v>885</v>
      </c>
      <c r="W91" s="234" t="s">
        <v>886</v>
      </c>
      <c r="X91" s="193" t="s">
        <v>98</v>
      </c>
      <c r="Y91" s="235" t="s">
        <v>730</v>
      </c>
      <c r="Z91" s="190">
        <v>0.7</v>
      </c>
      <c r="AA91" s="184">
        <v>0.9</v>
      </c>
      <c r="AB91" s="248">
        <v>0.1</v>
      </c>
      <c r="AC91" s="248">
        <v>0.15</v>
      </c>
      <c r="AD91" s="248">
        <v>0.35</v>
      </c>
      <c r="AE91" s="249">
        <v>0.3</v>
      </c>
      <c r="AF91" s="192" t="s">
        <v>167</v>
      </c>
      <c r="AG91" s="193" t="s">
        <v>167</v>
      </c>
      <c r="AH91" s="193" t="s">
        <v>167</v>
      </c>
      <c r="AI91" s="193" t="s">
        <v>167</v>
      </c>
      <c r="AJ91" s="193" t="s">
        <v>167</v>
      </c>
      <c r="AK91" s="193" t="s">
        <v>167</v>
      </c>
      <c r="AL91" s="193" t="s">
        <v>167</v>
      </c>
      <c r="AM91" s="193" t="s">
        <v>167</v>
      </c>
      <c r="AN91" s="193" t="s">
        <v>167</v>
      </c>
      <c r="AO91" s="193" t="s">
        <v>167</v>
      </c>
      <c r="AP91" s="193" t="s">
        <v>167</v>
      </c>
      <c r="AQ91" s="193" t="s">
        <v>167</v>
      </c>
      <c r="AR91" s="193" t="s">
        <v>167</v>
      </c>
      <c r="AS91" s="193" t="s">
        <v>167</v>
      </c>
      <c r="AT91" s="192" t="s">
        <v>167</v>
      </c>
      <c r="AU91" s="193" t="s">
        <v>167</v>
      </c>
      <c r="AV91" s="193" t="s">
        <v>167</v>
      </c>
      <c r="AW91" s="193" t="s">
        <v>167</v>
      </c>
    </row>
    <row r="92" spans="1:49" s="178" customFormat="1" ht="45" x14ac:dyDescent="0.2">
      <c r="A92" s="179">
        <v>78</v>
      </c>
      <c r="B92" s="257"/>
      <c r="C92" s="253"/>
      <c r="D92" s="253"/>
      <c r="E92" s="253"/>
      <c r="F92" s="181" t="s">
        <v>1162</v>
      </c>
      <c r="G92" s="231">
        <v>102000000</v>
      </c>
      <c r="H92" s="231"/>
      <c r="I92" s="225" t="s">
        <v>887</v>
      </c>
      <c r="J92" s="232">
        <v>0.7</v>
      </c>
      <c r="K92" s="225" t="s">
        <v>1163</v>
      </c>
      <c r="L92" s="225" t="s">
        <v>307</v>
      </c>
      <c r="M92" s="225" t="s">
        <v>315</v>
      </c>
      <c r="N92" s="225" t="s">
        <v>1156</v>
      </c>
      <c r="O92" s="225" t="s">
        <v>375</v>
      </c>
      <c r="P92" s="225" t="s">
        <v>272</v>
      </c>
      <c r="Q92" s="242">
        <v>46023</v>
      </c>
      <c r="R92" s="242">
        <v>46387</v>
      </c>
      <c r="S92" s="233" t="s">
        <v>1164</v>
      </c>
      <c r="T92" s="193" t="s">
        <v>423</v>
      </c>
      <c r="U92" s="233" t="s">
        <v>888</v>
      </c>
      <c r="V92" s="234" t="s">
        <v>889</v>
      </c>
      <c r="W92" s="234" t="s">
        <v>886</v>
      </c>
      <c r="X92" s="193" t="s">
        <v>98</v>
      </c>
      <c r="Y92" s="235" t="s">
        <v>730</v>
      </c>
      <c r="Z92" s="190">
        <v>0.7</v>
      </c>
      <c r="AA92" s="184">
        <v>0.9</v>
      </c>
      <c r="AB92" s="248">
        <v>0.1</v>
      </c>
      <c r="AC92" s="248">
        <v>0.15</v>
      </c>
      <c r="AD92" s="248">
        <v>0.35</v>
      </c>
      <c r="AE92" s="249">
        <v>0.3</v>
      </c>
      <c r="AF92" s="192" t="s">
        <v>167</v>
      </c>
      <c r="AG92" s="193" t="s">
        <v>167</v>
      </c>
      <c r="AH92" s="193" t="s">
        <v>167</v>
      </c>
      <c r="AI92" s="193" t="s">
        <v>167</v>
      </c>
      <c r="AJ92" s="193" t="s">
        <v>167</v>
      </c>
      <c r="AK92" s="193" t="s">
        <v>167</v>
      </c>
      <c r="AL92" s="193" t="s">
        <v>167</v>
      </c>
      <c r="AM92" s="193" t="s">
        <v>167</v>
      </c>
      <c r="AN92" s="193" t="s">
        <v>167</v>
      </c>
      <c r="AO92" s="193" t="s">
        <v>167</v>
      </c>
      <c r="AP92" s="193" t="s">
        <v>167</v>
      </c>
      <c r="AQ92" s="193" t="s">
        <v>167</v>
      </c>
      <c r="AR92" s="193" t="s">
        <v>167</v>
      </c>
      <c r="AS92" s="193" t="s">
        <v>167</v>
      </c>
      <c r="AT92" s="192" t="s">
        <v>167</v>
      </c>
      <c r="AU92" s="193" t="s">
        <v>167</v>
      </c>
      <c r="AV92" s="193" t="s">
        <v>167</v>
      </c>
      <c r="AW92" s="193" t="s">
        <v>167</v>
      </c>
    </row>
    <row r="93" spans="1:49" s="178" customFormat="1" ht="51" customHeight="1" x14ac:dyDescent="0.2">
      <c r="A93" s="179">
        <v>33</v>
      </c>
      <c r="B93" s="255" t="s">
        <v>670</v>
      </c>
      <c r="C93" s="252" t="s">
        <v>1187</v>
      </c>
      <c r="D93" s="181" t="s">
        <v>615</v>
      </c>
      <c r="E93" s="181" t="s">
        <v>616</v>
      </c>
      <c r="F93" s="181" t="s">
        <v>617</v>
      </c>
      <c r="G93" s="183">
        <v>0</v>
      </c>
      <c r="H93" s="183">
        <v>0</v>
      </c>
      <c r="I93" s="225" t="s">
        <v>618</v>
      </c>
      <c r="J93" s="181">
        <v>2</v>
      </c>
      <c r="K93" s="225" t="s">
        <v>618</v>
      </c>
      <c r="L93" s="225" t="s">
        <v>99</v>
      </c>
      <c r="M93" s="225" t="s">
        <v>71</v>
      </c>
      <c r="N93" s="225" t="s">
        <v>594</v>
      </c>
      <c r="O93" s="225" t="s">
        <v>595</v>
      </c>
      <c r="P93" s="225" t="s">
        <v>211</v>
      </c>
      <c r="Q93" s="186">
        <v>46113</v>
      </c>
      <c r="R93" s="186">
        <v>46022</v>
      </c>
      <c r="S93" s="180" t="s">
        <v>619</v>
      </c>
      <c r="T93" s="181" t="s">
        <v>422</v>
      </c>
      <c r="U93" s="180" t="s">
        <v>620</v>
      </c>
      <c r="V93" s="180" t="s">
        <v>1069</v>
      </c>
      <c r="W93" s="180" t="s">
        <v>621</v>
      </c>
      <c r="X93" s="181" t="s">
        <v>582</v>
      </c>
      <c r="Y93" s="181" t="s">
        <v>662</v>
      </c>
      <c r="Z93" s="250">
        <v>2</v>
      </c>
      <c r="AA93" s="250">
        <v>2</v>
      </c>
      <c r="AB93" s="193">
        <v>0</v>
      </c>
      <c r="AC93" s="193">
        <v>1</v>
      </c>
      <c r="AD93" s="193">
        <v>1</v>
      </c>
      <c r="AE93" s="194">
        <v>0</v>
      </c>
      <c r="AF93" s="244" t="s">
        <v>167</v>
      </c>
      <c r="AG93" s="181" t="s">
        <v>167</v>
      </c>
      <c r="AH93" s="181" t="s">
        <v>167</v>
      </c>
      <c r="AI93" s="181" t="s">
        <v>167</v>
      </c>
      <c r="AJ93" s="181" t="s">
        <v>167</v>
      </c>
      <c r="AK93" s="181" t="s">
        <v>167</v>
      </c>
      <c r="AL93" s="181" t="s">
        <v>167</v>
      </c>
      <c r="AM93" s="181" t="s">
        <v>167</v>
      </c>
      <c r="AN93" s="181" t="s">
        <v>167</v>
      </c>
      <c r="AO93" s="181" t="s">
        <v>167</v>
      </c>
      <c r="AP93" s="181" t="s">
        <v>167</v>
      </c>
      <c r="AQ93" s="181" t="s">
        <v>167</v>
      </c>
      <c r="AR93" s="181" t="s">
        <v>167</v>
      </c>
      <c r="AS93" s="181" t="s">
        <v>167</v>
      </c>
      <c r="AT93" s="244" t="s">
        <v>167</v>
      </c>
      <c r="AU93" s="181" t="s">
        <v>167</v>
      </c>
      <c r="AV93" s="181" t="s">
        <v>167</v>
      </c>
      <c r="AW93" s="181" t="s">
        <v>167</v>
      </c>
    </row>
    <row r="94" spans="1:49" s="178" customFormat="1" ht="51" customHeight="1" x14ac:dyDescent="0.2">
      <c r="A94" s="179">
        <v>30</v>
      </c>
      <c r="B94" s="256"/>
      <c r="C94" s="254"/>
      <c r="D94" s="252" t="s">
        <v>590</v>
      </c>
      <c r="E94" s="181" t="s">
        <v>1066</v>
      </c>
      <c r="F94" s="181" t="s">
        <v>591</v>
      </c>
      <c r="G94" s="182">
        <v>55000000000</v>
      </c>
      <c r="H94" s="183">
        <v>0</v>
      </c>
      <c r="I94" s="225" t="s">
        <v>592</v>
      </c>
      <c r="J94" s="181">
        <v>589560</v>
      </c>
      <c r="K94" s="225" t="s">
        <v>593</v>
      </c>
      <c r="L94" s="225" t="s">
        <v>99</v>
      </c>
      <c r="M94" s="225" t="s">
        <v>71</v>
      </c>
      <c r="N94" s="225" t="s">
        <v>594</v>
      </c>
      <c r="O94" s="225" t="s">
        <v>595</v>
      </c>
      <c r="P94" s="225" t="s">
        <v>211</v>
      </c>
      <c r="Q94" s="186">
        <v>46113</v>
      </c>
      <c r="R94" s="186">
        <v>46022</v>
      </c>
      <c r="S94" s="180" t="s">
        <v>596</v>
      </c>
      <c r="T94" s="181" t="s">
        <v>422</v>
      </c>
      <c r="U94" s="180" t="s">
        <v>1067</v>
      </c>
      <c r="V94" s="180" t="s">
        <v>597</v>
      </c>
      <c r="W94" s="180" t="s">
        <v>593</v>
      </c>
      <c r="X94" s="181" t="s">
        <v>598</v>
      </c>
      <c r="Y94" s="181" t="s">
        <v>662</v>
      </c>
      <c r="Z94" s="250">
        <v>578000</v>
      </c>
      <c r="AA94" s="250">
        <v>589560</v>
      </c>
      <c r="AB94" s="193">
        <v>0</v>
      </c>
      <c r="AC94" s="193">
        <v>589560</v>
      </c>
      <c r="AD94" s="193">
        <v>0</v>
      </c>
      <c r="AE94" s="194">
        <v>0</v>
      </c>
      <c r="AF94" s="244" t="s">
        <v>167</v>
      </c>
      <c r="AG94" s="181" t="s">
        <v>167</v>
      </c>
      <c r="AH94" s="181" t="s">
        <v>167</v>
      </c>
      <c r="AI94" s="181" t="s">
        <v>167</v>
      </c>
      <c r="AJ94" s="181" t="s">
        <v>167</v>
      </c>
      <c r="AK94" s="181" t="s">
        <v>167</v>
      </c>
      <c r="AL94" s="181" t="s">
        <v>599</v>
      </c>
      <c r="AM94" s="181" t="s">
        <v>167</v>
      </c>
      <c r="AN94" s="181" t="s">
        <v>167</v>
      </c>
      <c r="AO94" s="181" t="s">
        <v>599</v>
      </c>
      <c r="AP94" s="181" t="s">
        <v>599</v>
      </c>
      <c r="AQ94" s="181" t="s">
        <v>167</v>
      </c>
      <c r="AR94" s="181" t="s">
        <v>599</v>
      </c>
      <c r="AS94" s="181" t="s">
        <v>167</v>
      </c>
      <c r="AT94" s="244" t="s">
        <v>599</v>
      </c>
      <c r="AU94" s="181" t="s">
        <v>600</v>
      </c>
      <c r="AV94" s="181" t="s">
        <v>599</v>
      </c>
      <c r="AW94" s="198" t="s">
        <v>167</v>
      </c>
    </row>
    <row r="95" spans="1:49" s="178" customFormat="1" ht="51" customHeight="1" x14ac:dyDescent="0.2">
      <c r="A95" s="179">
        <v>31</v>
      </c>
      <c r="B95" s="256"/>
      <c r="C95" s="254"/>
      <c r="D95" s="253"/>
      <c r="E95" s="181" t="s">
        <v>601</v>
      </c>
      <c r="F95" s="181" t="s">
        <v>1068</v>
      </c>
      <c r="G95" s="182">
        <v>15000000000</v>
      </c>
      <c r="H95" s="183">
        <v>0</v>
      </c>
      <c r="I95" s="225" t="s">
        <v>602</v>
      </c>
      <c r="J95" s="181">
        <v>1100</v>
      </c>
      <c r="K95" s="225" t="s">
        <v>603</v>
      </c>
      <c r="L95" s="225" t="s">
        <v>99</v>
      </c>
      <c r="M95" s="225" t="s">
        <v>71</v>
      </c>
      <c r="N95" s="225" t="s">
        <v>594</v>
      </c>
      <c r="O95" s="225" t="s">
        <v>595</v>
      </c>
      <c r="P95" s="225" t="s">
        <v>211</v>
      </c>
      <c r="Q95" s="186">
        <v>46113</v>
      </c>
      <c r="R95" s="186">
        <v>46022</v>
      </c>
      <c r="S95" s="180" t="s">
        <v>604</v>
      </c>
      <c r="T95" s="181" t="s">
        <v>422</v>
      </c>
      <c r="U95" s="180" t="s">
        <v>605</v>
      </c>
      <c r="V95" s="180" t="s">
        <v>606</v>
      </c>
      <c r="W95" s="180" t="s">
        <v>603</v>
      </c>
      <c r="X95" s="181" t="s">
        <v>607</v>
      </c>
      <c r="Y95" s="181" t="s">
        <v>662</v>
      </c>
      <c r="Z95" s="250">
        <v>1100</v>
      </c>
      <c r="AA95" s="250">
        <v>1100</v>
      </c>
      <c r="AB95" s="193">
        <v>0</v>
      </c>
      <c r="AC95" s="193">
        <v>1100</v>
      </c>
      <c r="AD95" s="193">
        <v>0</v>
      </c>
      <c r="AE95" s="194">
        <v>0</v>
      </c>
      <c r="AF95" s="244" t="s">
        <v>167</v>
      </c>
      <c r="AG95" s="181" t="s">
        <v>167</v>
      </c>
      <c r="AH95" s="181" t="s">
        <v>167</v>
      </c>
      <c r="AI95" s="181" t="s">
        <v>167</v>
      </c>
      <c r="AJ95" s="181" t="s">
        <v>167</v>
      </c>
      <c r="AK95" s="181" t="s">
        <v>167</v>
      </c>
      <c r="AL95" s="181" t="s">
        <v>599</v>
      </c>
      <c r="AM95" s="181" t="s">
        <v>167</v>
      </c>
      <c r="AN95" s="181" t="s">
        <v>167</v>
      </c>
      <c r="AO95" s="181" t="s">
        <v>599</v>
      </c>
      <c r="AP95" s="181" t="s">
        <v>599</v>
      </c>
      <c r="AQ95" s="181" t="s">
        <v>167</v>
      </c>
      <c r="AR95" s="181" t="s">
        <v>599</v>
      </c>
      <c r="AS95" s="181" t="s">
        <v>167</v>
      </c>
      <c r="AT95" s="244" t="s">
        <v>599</v>
      </c>
      <c r="AU95" s="181" t="s">
        <v>600</v>
      </c>
      <c r="AV95" s="181" t="s">
        <v>599</v>
      </c>
      <c r="AW95" s="198" t="s">
        <v>167</v>
      </c>
    </row>
    <row r="96" spans="1:49" s="178" customFormat="1" ht="45" x14ac:dyDescent="0.2">
      <c r="A96" s="179">
        <v>32</v>
      </c>
      <c r="B96" s="257"/>
      <c r="C96" s="253"/>
      <c r="D96" s="181" t="s">
        <v>608</v>
      </c>
      <c r="E96" s="181" t="s">
        <v>609</v>
      </c>
      <c r="F96" s="181" t="s">
        <v>610</v>
      </c>
      <c r="G96" s="182">
        <v>45000000000</v>
      </c>
      <c r="H96" s="183">
        <v>0</v>
      </c>
      <c r="I96" s="225" t="s">
        <v>592</v>
      </c>
      <c r="J96" s="181">
        <v>10000</v>
      </c>
      <c r="K96" s="225" t="s">
        <v>611</v>
      </c>
      <c r="L96" s="225" t="s">
        <v>99</v>
      </c>
      <c r="M96" s="225" t="s">
        <v>71</v>
      </c>
      <c r="N96" s="225" t="s">
        <v>594</v>
      </c>
      <c r="O96" s="225" t="s">
        <v>595</v>
      </c>
      <c r="P96" s="225" t="s">
        <v>211</v>
      </c>
      <c r="Q96" s="186">
        <v>46113</v>
      </c>
      <c r="R96" s="186">
        <v>46022</v>
      </c>
      <c r="S96" s="180" t="s">
        <v>612</v>
      </c>
      <c r="T96" s="181" t="s">
        <v>422</v>
      </c>
      <c r="U96" s="180" t="s">
        <v>613</v>
      </c>
      <c r="V96" s="180" t="s">
        <v>614</v>
      </c>
      <c r="W96" s="180" t="s">
        <v>593</v>
      </c>
      <c r="X96" s="181" t="s">
        <v>98</v>
      </c>
      <c r="Y96" s="181" t="s">
        <v>662</v>
      </c>
      <c r="Z96" s="250">
        <v>21000</v>
      </c>
      <c r="AA96" s="250">
        <v>100000</v>
      </c>
      <c r="AB96" s="193">
        <v>0</v>
      </c>
      <c r="AC96" s="193">
        <v>0</v>
      </c>
      <c r="AD96" s="193">
        <v>50000</v>
      </c>
      <c r="AE96" s="194">
        <v>100000</v>
      </c>
      <c r="AF96" s="244" t="s">
        <v>167</v>
      </c>
      <c r="AG96" s="181" t="s">
        <v>167</v>
      </c>
      <c r="AH96" s="181" t="s">
        <v>167</v>
      </c>
      <c r="AI96" s="181" t="s">
        <v>167</v>
      </c>
      <c r="AJ96" s="181" t="s">
        <v>167</v>
      </c>
      <c r="AK96" s="181" t="s">
        <v>167</v>
      </c>
      <c r="AL96" s="181" t="s">
        <v>599</v>
      </c>
      <c r="AM96" s="181" t="s">
        <v>167</v>
      </c>
      <c r="AN96" s="181" t="s">
        <v>167</v>
      </c>
      <c r="AO96" s="181" t="s">
        <v>599</v>
      </c>
      <c r="AP96" s="181" t="s">
        <v>599</v>
      </c>
      <c r="AQ96" s="181" t="s">
        <v>167</v>
      </c>
      <c r="AR96" s="181" t="s">
        <v>599</v>
      </c>
      <c r="AS96" s="181" t="s">
        <v>167</v>
      </c>
      <c r="AT96" s="244" t="s">
        <v>599</v>
      </c>
      <c r="AU96" s="181" t="s">
        <v>600</v>
      </c>
      <c r="AV96" s="181" t="s">
        <v>599</v>
      </c>
      <c r="AW96" s="198" t="s">
        <v>167</v>
      </c>
    </row>
  </sheetData>
  <sheetProtection algorithmName="SHA-512" hashValue="b3js5zQQe4jRWfevZ/3vh/Ua65+kp/Lx0Jpc9UicF9Ctk/1N4n5Q/xJqyzvFEWib4Rpov+USiL8I0hQTqhjL/Q==" saltValue="Xk/uwD2o+mQA8W4AnkfAdw==" spinCount="100000" sheet="1" objects="1" scenarios="1" sort="0" autoFilter="0" pivotTables="0"/>
  <sortState xmlns:xlrd2="http://schemas.microsoft.com/office/spreadsheetml/2017/richdata2" ref="A11:AW96">
    <sortCondition ref="B11:B96"/>
    <sortCondition ref="C11:C96"/>
    <sortCondition ref="D11:D96"/>
  </sortState>
  <mergeCells count="110">
    <mergeCell ref="C11:C12"/>
    <mergeCell ref="C36:C37"/>
    <mergeCell ref="X9:X10"/>
    <mergeCell ref="U9:U10"/>
    <mergeCell ref="V9:V10"/>
    <mergeCell ref="W9:W10"/>
    <mergeCell ref="AW9:AW10"/>
    <mergeCell ref="AF8:AS8"/>
    <mergeCell ref="AT8:AW8"/>
    <mergeCell ref="AF9:AK9"/>
    <mergeCell ref="AL9:AL10"/>
    <mergeCell ref="AM9:AM10"/>
    <mergeCell ref="AN9:AN10"/>
    <mergeCell ref="AR9:AR10"/>
    <mergeCell ref="AP9:AP10"/>
    <mergeCell ref="AQ9:AQ10"/>
    <mergeCell ref="AO9:AO10"/>
    <mergeCell ref="AS9:AS10"/>
    <mergeCell ref="AT9:AT10"/>
    <mergeCell ref="AV9:AV10"/>
    <mergeCell ref="AB9:AE9"/>
    <mergeCell ref="AA9:AA10"/>
    <mergeCell ref="Z9:Z10"/>
    <mergeCell ref="T9:T10"/>
    <mergeCell ref="AU9:AU10"/>
    <mergeCell ref="L9:L10"/>
    <mergeCell ref="P9:P10"/>
    <mergeCell ref="B9:B10"/>
    <mergeCell ref="G9:G10"/>
    <mergeCell ref="I9:I10"/>
    <mergeCell ref="J9:J10"/>
    <mergeCell ref="N9:N10"/>
    <mergeCell ref="M9:M10"/>
    <mergeCell ref="Y9:Y10"/>
    <mergeCell ref="K9:K10"/>
    <mergeCell ref="AA1:AB3"/>
    <mergeCell ref="Y4:Y5"/>
    <mergeCell ref="AA4:AB5"/>
    <mergeCell ref="A1:B6"/>
    <mergeCell ref="D1:X3"/>
    <mergeCell ref="D4:X6"/>
    <mergeCell ref="Y1:Y3"/>
    <mergeCell ref="AA6:AB6"/>
    <mergeCell ref="S8:AE8"/>
    <mergeCell ref="A8:R8"/>
    <mergeCell ref="A9:A10"/>
    <mergeCell ref="S9:S10"/>
    <mergeCell ref="R9:R10"/>
    <mergeCell ref="O9:O10"/>
    <mergeCell ref="Q9:Q10"/>
    <mergeCell ref="F29:F31"/>
    <mergeCell ref="D48:D49"/>
    <mergeCell ref="D50:D53"/>
    <mergeCell ref="C16:C35"/>
    <mergeCell ref="D16:D17"/>
    <mergeCell ref="D18:D21"/>
    <mergeCell ref="D22:D26"/>
    <mergeCell ref="D27:D28"/>
    <mergeCell ref="D29:D35"/>
    <mergeCell ref="E19:E20"/>
    <mergeCell ref="E23:E24"/>
    <mergeCell ref="E25:E26"/>
    <mergeCell ref="E27:E28"/>
    <mergeCell ref="E9:E10"/>
    <mergeCell ref="D9:D10"/>
    <mergeCell ref="C9:C10"/>
    <mergeCell ref="F9:F10"/>
    <mergeCell ref="H9:H10"/>
    <mergeCell ref="B11:B37"/>
    <mergeCell ref="C93:C96"/>
    <mergeCell ref="B93:B96"/>
    <mergeCell ref="D94:D95"/>
    <mergeCell ref="D90:D92"/>
    <mergeCell ref="D88:D89"/>
    <mergeCell ref="E29:E31"/>
    <mergeCell ref="E32:E33"/>
    <mergeCell ref="B38:B53"/>
    <mergeCell ref="C38:C43"/>
    <mergeCell ref="C44:C46"/>
    <mergeCell ref="C47:C53"/>
    <mergeCell ref="D38:D43"/>
    <mergeCell ref="E39:E41"/>
    <mergeCell ref="D44:D46"/>
    <mergeCell ref="B54:B92"/>
    <mergeCell ref="C54:C56"/>
    <mergeCell ref="C57:C58"/>
    <mergeCell ref="C59:C62"/>
    <mergeCell ref="C65:C66"/>
    <mergeCell ref="C68:C70"/>
    <mergeCell ref="C71:C81"/>
    <mergeCell ref="C83:C87"/>
    <mergeCell ref="C88:C89"/>
    <mergeCell ref="C90:C92"/>
    <mergeCell ref="E88:E89"/>
    <mergeCell ref="E90:E92"/>
    <mergeCell ref="D68:D70"/>
    <mergeCell ref="E68:E70"/>
    <mergeCell ref="D65:D66"/>
    <mergeCell ref="D57:D58"/>
    <mergeCell ref="D54:D56"/>
    <mergeCell ref="E54:E56"/>
    <mergeCell ref="D83:D87"/>
    <mergeCell ref="E85:E87"/>
    <mergeCell ref="D78:D81"/>
    <mergeCell ref="D76:D77"/>
    <mergeCell ref="D71:D75"/>
    <mergeCell ref="E71:E72"/>
    <mergeCell ref="E73:E74"/>
    <mergeCell ref="E76:E77"/>
    <mergeCell ref="E78:E81"/>
  </mergeCells>
  <phoneticPr fontId="41" type="noConversion"/>
  <conditionalFormatting sqref="A11:A96">
    <cfRule type="containsBlanks" dxfId="1" priority="3">
      <formula>LEN(TRIM(A11))=0</formula>
    </cfRule>
  </conditionalFormatting>
  <conditionalFormatting sqref="S79:S96 U79:W96 Y79:Y96 AB79:AE96">
    <cfRule type="containsBlanks" dxfId="0" priority="1">
      <formula>LEN(TRIM(S79))=0</formula>
    </cfRule>
  </conditionalFormatting>
  <dataValidations xWindow="1009" yWindow="532" count="11">
    <dataValidation type="list" allowBlank="1" showInputMessage="1" showErrorMessage="1" sqref="L36 L68:L78 L34 L84:L85 L94 L11:L31" xr:uid="{88E271A9-0E0C-4978-B47F-71F54623A9CD}">
      <formula1>ORIGEN_DE_LA_NECESIDAD</formula1>
    </dataValidation>
    <dataValidation type="list" allowBlank="1" showInputMessage="1" showErrorMessage="1" sqref="B11 B38 B93" xr:uid="{DB8BA457-A21A-4537-8C86-5FB8A4863C07}">
      <formula1>Líneas_estrategicas</formula1>
    </dataValidation>
    <dataValidation type="list" allowBlank="1" showInputMessage="1" showErrorMessage="1" sqref="O34 O36 O17:O31 O68:O78 O11:O13" xr:uid="{E88B3BAB-371C-4B22-B7FA-EC5C77FEB32B}">
      <formula1>PLANES</formula1>
    </dataValidation>
    <dataValidation type="list" allowBlank="1" showInputMessage="1" showErrorMessage="1" sqref="T68:T73 T75:T78 T36 T17:T34 T84:T85 T91:T93 T11:T13" xr:uid="{1E612829-9A55-4E39-896C-FF2E54ED06BB}">
      <formula1>TIPO_DE_INDICADOR</formula1>
    </dataValidation>
    <dataValidation type="list" allowBlank="1" showInputMessage="1" showErrorMessage="1" sqref="X75:X78 X42 X84:X85 X17:X31 X34 X36 X52:X73 X47 X11:X13 X82" xr:uid="{C8C051F2-AF97-4DFE-9E91-F65C90BB0369}">
      <formula1>TIPO_DE_ACUMULACION</formula1>
    </dataValidation>
    <dataValidation type="list" allowBlank="1" showInputMessage="1" showErrorMessage="1" sqref="C11 C36 C54 C57 C59 C63:C65 C67:C68 C38 C44 C47 C71 C82:C83 C88 C13:C16" xr:uid="{82B70543-0C58-4BFE-AFF4-EBC941222302}">
      <formula1>Proyectos</formula1>
    </dataValidation>
    <dataValidation type="list" allowBlank="1" showInputMessage="1" showErrorMessage="1" sqref="P73:P76 P14:P16 P34 P19:P31 P94" xr:uid="{148A433C-4A78-4854-8207-333EFF8B5027}">
      <formula1>INDIRECT($A$7)</formula1>
    </dataValidation>
    <dataValidation type="list" allowBlank="1" showInputMessage="1" showErrorMessage="1" sqref="T79:T83 N79:N81 O79:O83 X94 M84:O85 O94 T94 L79:L83 X79:X81 X83" xr:uid="{31ABEF4B-F125-40F9-8793-1EB6EDD1DD6B}">
      <formula1>#REF!</formula1>
    </dataValidation>
    <dataValidation type="list" allowBlank="1" showInputMessage="1" showErrorMessage="1" sqref="P91:P93 P79:P85" xr:uid="{94D782BD-85F7-4504-AF70-FE0E2F03DD36}">
      <formula1>DEPENDENCIA</formula1>
    </dataValidation>
    <dataValidation type="list" allowBlank="1" showInputMessage="1" showErrorMessage="1" sqref="M14:M16" xr:uid="{32C6EF83-20AF-43C6-A370-E3F4806A7922}">
      <formula1>PROCESO</formula1>
    </dataValidation>
    <dataValidation type="list" allowBlank="1" showInputMessage="1" showErrorMessage="1" errorTitle="Dependencia" error="Debes diligeniciar la Celda D12 de la Hoja &quot;GENERAL&quot;" promptTitle="Dependencia / GIT" prompt="Aparece información asociada a la dependencia Diligenciada en la celada D12 de la Hoja &quot;GENERAL&quot;" sqref="P17:P18 P36 P68:P72 P77:P78" xr:uid="{21AB3935-6F69-4706-A1C7-87926BDDBF97}">
      <formula1>INDIRECT($A$7)</formula1>
    </dataValidation>
  </dataValidations>
  <pageMargins left="0.7" right="0.7" top="0.75" bottom="0.75" header="0.3" footer="0.3"/>
  <pageSetup scale="28"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1"/>
  <sheetViews>
    <sheetView workbookViewId="0"/>
  </sheetViews>
  <sheetFormatPr baseColWidth="10" defaultColWidth="11.5" defaultRowHeight="15"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7"/>
  <dimension ref="A1:G27"/>
  <sheetViews>
    <sheetView showGridLines="0" workbookViewId="0">
      <selection activeCell="B5" sqref="B5"/>
    </sheetView>
  </sheetViews>
  <sheetFormatPr baseColWidth="10" defaultColWidth="11.5" defaultRowHeight="15" x14ac:dyDescent="0.2"/>
  <cols>
    <col min="1" max="1" width="35.6640625" style="4" customWidth="1"/>
    <col min="2" max="2" width="57.33203125" style="5" customWidth="1"/>
    <col min="3" max="3" width="47.83203125" style="4" bestFit="1" customWidth="1"/>
    <col min="4" max="4" width="34.33203125" style="3" customWidth="1"/>
    <col min="5" max="6" width="11.5" style="3"/>
    <col min="7" max="7" width="59.83203125" style="3" customWidth="1"/>
    <col min="8" max="16384" width="11.5" style="3"/>
  </cols>
  <sheetData>
    <row r="1" spans="1:7" x14ac:dyDescent="0.2">
      <c r="A1" s="4" t="s">
        <v>104</v>
      </c>
      <c r="D1" s="3" t="s">
        <v>105</v>
      </c>
    </row>
    <row r="2" spans="1:7" ht="48" x14ac:dyDescent="0.2">
      <c r="A2" s="1" t="s">
        <v>106</v>
      </c>
      <c r="B2" s="1" t="s">
        <v>107</v>
      </c>
      <c r="C2" s="2" t="s">
        <v>288</v>
      </c>
      <c r="D2" s="68" t="s">
        <v>108</v>
      </c>
      <c r="G2" s="67" t="s">
        <v>109</v>
      </c>
    </row>
    <row r="3" spans="1:7" ht="48" x14ac:dyDescent="0.2">
      <c r="A3" s="1" t="s">
        <v>110</v>
      </c>
      <c r="B3" s="1" t="s">
        <v>111</v>
      </c>
      <c r="C3" s="2" t="s">
        <v>257</v>
      </c>
      <c r="D3" s="68" t="s">
        <v>112</v>
      </c>
      <c r="G3" s="67" t="s">
        <v>113</v>
      </c>
    </row>
    <row r="4" spans="1:7" ht="48" x14ac:dyDescent="0.2">
      <c r="A4" s="1" t="s">
        <v>114</v>
      </c>
      <c r="B4" s="1" t="s">
        <v>115</v>
      </c>
      <c r="C4" s="2" t="s">
        <v>280</v>
      </c>
      <c r="D4" s="68" t="s">
        <v>116</v>
      </c>
      <c r="G4" s="67" t="s">
        <v>117</v>
      </c>
    </row>
    <row r="5" spans="1:7" ht="64" x14ac:dyDescent="0.2">
      <c r="A5" s="1" t="s">
        <v>118</v>
      </c>
      <c r="B5" s="1" t="s">
        <v>119</v>
      </c>
      <c r="C5" s="2" t="s">
        <v>288</v>
      </c>
      <c r="D5" s="69" t="s">
        <v>120</v>
      </c>
      <c r="G5" s="67" t="s">
        <v>121</v>
      </c>
    </row>
    <row r="6" spans="1:7" ht="64" x14ac:dyDescent="0.2">
      <c r="A6" s="1" t="s">
        <v>122</v>
      </c>
      <c r="B6" s="1" t="s">
        <v>123</v>
      </c>
      <c r="C6" s="2" t="s">
        <v>200</v>
      </c>
      <c r="D6" s="68" t="s">
        <v>124</v>
      </c>
    </row>
    <row r="7" spans="1:7" ht="96" x14ac:dyDescent="0.2">
      <c r="A7" s="1" t="s">
        <v>125</v>
      </c>
      <c r="B7" s="1" t="s">
        <v>126</v>
      </c>
      <c r="C7" s="2" t="s">
        <v>211</v>
      </c>
      <c r="D7" s="68" t="s">
        <v>127</v>
      </c>
    </row>
    <row r="8" spans="1:7" ht="112" x14ac:dyDescent="0.2">
      <c r="A8" s="1" t="s">
        <v>128</v>
      </c>
      <c r="B8" s="1" t="s">
        <v>129</v>
      </c>
      <c r="C8" s="2" t="s">
        <v>211</v>
      </c>
      <c r="D8" s="68" t="s">
        <v>130</v>
      </c>
    </row>
    <row r="9" spans="1:7" ht="64" x14ac:dyDescent="0.2">
      <c r="A9" s="1" t="s">
        <v>131</v>
      </c>
      <c r="B9" s="1" t="s">
        <v>132</v>
      </c>
      <c r="C9" s="2" t="s">
        <v>211</v>
      </c>
      <c r="D9" s="11" t="s">
        <v>133</v>
      </c>
    </row>
    <row r="10" spans="1:7" ht="64" x14ac:dyDescent="0.2">
      <c r="A10" s="1" t="s">
        <v>134</v>
      </c>
      <c r="B10" s="1" t="s">
        <v>135</v>
      </c>
      <c r="C10" s="2" t="s">
        <v>211</v>
      </c>
      <c r="D10" s="70"/>
    </row>
    <row r="11" spans="1:7" ht="64" x14ac:dyDescent="0.2">
      <c r="A11" s="1" t="s">
        <v>136</v>
      </c>
      <c r="B11" s="1" t="s">
        <v>137</v>
      </c>
      <c r="C11" s="2" t="s">
        <v>211</v>
      </c>
      <c r="D11" s="70"/>
    </row>
    <row r="12" spans="1:7" ht="128" x14ac:dyDescent="0.2">
      <c r="A12" s="1" t="s">
        <v>138</v>
      </c>
      <c r="B12" s="1" t="s">
        <v>139</v>
      </c>
      <c r="C12" s="2" t="s">
        <v>211</v>
      </c>
      <c r="D12" s="70"/>
    </row>
    <row r="13" spans="1:7" ht="128" x14ac:dyDescent="0.2">
      <c r="A13" s="1" t="s">
        <v>140</v>
      </c>
      <c r="B13" s="1" t="s">
        <v>141</v>
      </c>
      <c r="C13" s="2" t="s">
        <v>211</v>
      </c>
    </row>
    <row r="14" spans="1:7" ht="64" x14ac:dyDescent="0.2">
      <c r="A14" s="1" t="s">
        <v>142</v>
      </c>
      <c r="B14" s="1" t="s">
        <v>143</v>
      </c>
      <c r="C14" s="2" t="s">
        <v>211</v>
      </c>
    </row>
    <row r="15" spans="1:7" ht="144" x14ac:dyDescent="0.2">
      <c r="A15" s="1" t="s">
        <v>144</v>
      </c>
      <c r="B15" s="1" t="s">
        <v>145</v>
      </c>
      <c r="C15" s="2" t="s">
        <v>217</v>
      </c>
    </row>
    <row r="16" spans="1:7" ht="64" x14ac:dyDescent="0.2">
      <c r="A16" s="1" t="s">
        <v>146</v>
      </c>
      <c r="B16" s="1" t="s">
        <v>147</v>
      </c>
      <c r="C16" s="2" t="s">
        <v>211</v>
      </c>
    </row>
    <row r="17" spans="1:3" ht="160" x14ac:dyDescent="0.2">
      <c r="A17" s="1" t="s">
        <v>148</v>
      </c>
      <c r="B17" s="1" t="s">
        <v>149</v>
      </c>
      <c r="C17" s="2" t="s">
        <v>280</v>
      </c>
    </row>
    <row r="18" spans="1:3" ht="96" x14ac:dyDescent="0.2">
      <c r="A18" s="1" t="s">
        <v>150</v>
      </c>
      <c r="B18" s="1" t="s">
        <v>151</v>
      </c>
      <c r="C18" s="2" t="s">
        <v>280</v>
      </c>
    </row>
    <row r="19" spans="1:3" ht="64" x14ac:dyDescent="0.2">
      <c r="A19" s="1" t="s">
        <v>152</v>
      </c>
      <c r="B19" s="1" t="s">
        <v>153</v>
      </c>
      <c r="C19" s="2" t="s">
        <v>280</v>
      </c>
    </row>
    <row r="20" spans="1:3" ht="64" x14ac:dyDescent="0.2">
      <c r="A20" s="1" t="s">
        <v>154</v>
      </c>
      <c r="B20" s="1" t="s">
        <v>155</v>
      </c>
      <c r="C20" s="2" t="s">
        <v>280</v>
      </c>
    </row>
    <row r="21" spans="1:3" ht="64" x14ac:dyDescent="0.2">
      <c r="A21" s="1" t="s">
        <v>156</v>
      </c>
      <c r="B21" s="1" t="s">
        <v>157</v>
      </c>
      <c r="C21" s="2" t="s">
        <v>280</v>
      </c>
    </row>
    <row r="22" spans="1:3" ht="64" x14ac:dyDescent="0.2">
      <c r="A22" s="1" t="s">
        <v>158</v>
      </c>
      <c r="B22" s="1" t="s">
        <v>159</v>
      </c>
      <c r="C22" s="2" t="s">
        <v>280</v>
      </c>
    </row>
    <row r="23" spans="1:3" ht="64" x14ac:dyDescent="0.2">
      <c r="A23" s="1" t="s">
        <v>160</v>
      </c>
      <c r="B23" s="1" t="s">
        <v>161</v>
      </c>
      <c r="C23" s="2" t="s">
        <v>280</v>
      </c>
    </row>
    <row r="25" spans="1:3" x14ac:dyDescent="0.2">
      <c r="A25" s="4" t="str">
        <f>+A2</f>
        <v>1.1.Consolidar la rectoria e institucionalidad del Sistema Nacional del Deporte / OFICINA ASESORA JURIDICA</v>
      </c>
    </row>
    <row r="26" spans="1:3" x14ac:dyDescent="0.2">
      <c r="A26" s="4" t="str">
        <f>+A17</f>
        <v>3.1. Cualificar talentos deportivos con potencial de alto rendimiento / DIRECCION DE POSICIONAMIENTO Y LIDERAZGO DEPORTIVO</v>
      </c>
    </row>
    <row r="27" spans="1:3" x14ac:dyDescent="0.2">
      <c r="A27" s="4" t="str">
        <f>+A17</f>
        <v>3.1. Cualificar talentos deportivos con potencial de alto rendimiento / DIRECCION DE POSICIONAMIENTO Y LIDERAZGO DEPORTIVO</v>
      </c>
    </row>
  </sheetData>
  <dataValidations count="1">
    <dataValidation type="list" allowBlank="1" showInputMessage="1" showErrorMessage="1" sqref="F2" xr:uid="{00000000-0002-0000-0400-000000000000}">
      <formula1>$C$2:$C$23</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8"/>
  <dimension ref="A1:E14"/>
  <sheetViews>
    <sheetView showGridLines="0" zoomScale="80" zoomScaleNormal="80" workbookViewId="0">
      <selection activeCell="B8" sqref="B8"/>
    </sheetView>
  </sheetViews>
  <sheetFormatPr baseColWidth="10" defaultColWidth="11.5" defaultRowHeight="15" x14ac:dyDescent="0.2"/>
  <cols>
    <col min="1" max="1" width="96.5" style="5" customWidth="1"/>
    <col min="2" max="2" width="43" style="3" customWidth="1"/>
    <col min="3" max="3" width="32.33203125" customWidth="1"/>
    <col min="4" max="4" width="44.5" style="3" customWidth="1"/>
    <col min="5" max="5" width="46.6640625" style="3" customWidth="1"/>
    <col min="6" max="6" width="20.1640625" style="3" customWidth="1"/>
    <col min="7" max="16384" width="11.5" style="3"/>
  </cols>
  <sheetData>
    <row r="1" spans="1:5" ht="16" x14ac:dyDescent="0.2">
      <c r="A1" s="78" t="s">
        <v>162</v>
      </c>
      <c r="B1" s="77" t="s">
        <v>163</v>
      </c>
      <c r="C1" s="58" t="s">
        <v>164</v>
      </c>
      <c r="D1" s="77" t="s">
        <v>165</v>
      </c>
      <c r="E1" s="77" t="s">
        <v>166</v>
      </c>
    </row>
    <row r="2" spans="1:5" ht="42" customHeight="1" x14ac:dyDescent="0.2">
      <c r="A2" s="89" t="s">
        <v>73</v>
      </c>
      <c r="B2" s="96" t="s">
        <v>167</v>
      </c>
      <c r="C2" s="96" t="s">
        <v>167</v>
      </c>
      <c r="D2" s="96" t="s">
        <v>167</v>
      </c>
      <c r="E2" s="96" t="s">
        <v>167</v>
      </c>
    </row>
    <row r="3" spans="1:5" ht="16" x14ac:dyDescent="0.2">
      <c r="A3" s="89" t="s">
        <v>168</v>
      </c>
      <c r="B3" s="96" t="s">
        <v>167</v>
      </c>
      <c r="C3" s="96" t="s">
        <v>167</v>
      </c>
      <c r="D3" s="96" t="s">
        <v>167</v>
      </c>
      <c r="E3" s="96" t="s">
        <v>167</v>
      </c>
    </row>
    <row r="4" spans="1:5" ht="26.25" customHeight="1" x14ac:dyDescent="0.2">
      <c r="A4" s="89" t="s">
        <v>169</v>
      </c>
      <c r="B4" s="96" t="s">
        <v>167</v>
      </c>
      <c r="C4" s="96" t="s">
        <v>167</v>
      </c>
      <c r="D4" s="96" t="s">
        <v>167</v>
      </c>
      <c r="E4" s="96" t="s">
        <v>167</v>
      </c>
    </row>
    <row r="5" spans="1:5" ht="16" x14ac:dyDescent="0.2">
      <c r="A5" s="89" t="s">
        <v>455</v>
      </c>
      <c r="B5" s="96" t="s">
        <v>167</v>
      </c>
      <c r="C5" s="96" t="s">
        <v>167</v>
      </c>
      <c r="D5" s="96" t="s">
        <v>167</v>
      </c>
      <c r="E5" s="96" t="s">
        <v>167</v>
      </c>
    </row>
    <row r="6" spans="1:5" ht="16" x14ac:dyDescent="0.2">
      <c r="A6" s="89" t="s">
        <v>172</v>
      </c>
      <c r="B6" s="96" t="s">
        <v>167</v>
      </c>
      <c r="C6" s="96" t="s">
        <v>167</v>
      </c>
      <c r="D6" s="96" t="s">
        <v>167</v>
      </c>
      <c r="E6" s="96" t="s">
        <v>167</v>
      </c>
    </row>
    <row r="7" spans="1:5" ht="24" customHeight="1" x14ac:dyDescent="0.2">
      <c r="A7" s="90" t="s">
        <v>173</v>
      </c>
      <c r="B7" s="96" t="s">
        <v>167</v>
      </c>
      <c r="C7" s="96" t="s">
        <v>167</v>
      </c>
      <c r="D7" s="96" t="s">
        <v>167</v>
      </c>
      <c r="E7" s="96" t="s">
        <v>167</v>
      </c>
    </row>
    <row r="8" spans="1:5" ht="31.5" customHeight="1" x14ac:dyDescent="0.2">
      <c r="A8" s="90" t="s">
        <v>456</v>
      </c>
      <c r="B8" s="96" t="s">
        <v>167</v>
      </c>
      <c r="C8" s="96" t="s">
        <v>167</v>
      </c>
      <c r="D8" s="96" t="s">
        <v>167</v>
      </c>
      <c r="E8" s="96" t="s">
        <v>167</v>
      </c>
    </row>
    <row r="9" spans="1:5" ht="22.5" customHeight="1" x14ac:dyDescent="0.2">
      <c r="A9" s="90" t="s">
        <v>175</v>
      </c>
      <c r="B9" s="96" t="s">
        <v>167</v>
      </c>
      <c r="C9" s="96" t="s">
        <v>167</v>
      </c>
      <c r="D9" s="96" t="s">
        <v>167</v>
      </c>
      <c r="E9" s="96" t="s">
        <v>167</v>
      </c>
    </row>
    <row r="10" spans="1:5" ht="23.25" customHeight="1" x14ac:dyDescent="0.2">
      <c r="A10" s="90" t="s">
        <v>76</v>
      </c>
      <c r="B10" s="96" t="s">
        <v>167</v>
      </c>
      <c r="C10" s="96" t="s">
        <v>167</v>
      </c>
      <c r="D10" s="96" t="s">
        <v>167</v>
      </c>
      <c r="E10" s="96" t="s">
        <v>167</v>
      </c>
    </row>
    <row r="11" spans="1:5" ht="16" x14ac:dyDescent="0.2">
      <c r="A11" s="90" t="s">
        <v>176</v>
      </c>
      <c r="B11" s="96" t="s">
        <v>167</v>
      </c>
      <c r="C11" s="96" t="s">
        <v>167</v>
      </c>
      <c r="D11" s="96" t="s">
        <v>167</v>
      </c>
      <c r="E11" s="96" t="s">
        <v>167</v>
      </c>
    </row>
    <row r="12" spans="1:5" ht="16" x14ac:dyDescent="0.2">
      <c r="A12" s="90" t="s">
        <v>457</v>
      </c>
      <c r="B12" s="96" t="s">
        <v>167</v>
      </c>
      <c r="C12" s="96" t="s">
        <v>167</v>
      </c>
      <c r="D12" s="96" t="s">
        <v>167</v>
      </c>
      <c r="E12" s="96" t="s">
        <v>167</v>
      </c>
    </row>
    <row r="13" spans="1:5" ht="18" customHeight="1" x14ac:dyDescent="0.2">
      <c r="A13" s="89" t="s">
        <v>178</v>
      </c>
      <c r="B13" s="96" t="s">
        <v>167</v>
      </c>
      <c r="C13" s="96" t="s">
        <v>167</v>
      </c>
      <c r="D13" s="96" t="s">
        <v>167</v>
      </c>
      <c r="E13" s="96" t="s">
        <v>167</v>
      </c>
    </row>
    <row r="14" spans="1:5" ht="30.75" customHeight="1" x14ac:dyDescent="0.2">
      <c r="A14" s="90" t="s">
        <v>179</v>
      </c>
      <c r="B14" s="96" t="s">
        <v>167</v>
      </c>
      <c r="C14" s="96" t="s">
        <v>167</v>
      </c>
      <c r="D14" s="96" t="s">
        <v>167</v>
      </c>
      <c r="E14" s="96" t="s">
        <v>167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9"/>
  <dimension ref="A1:L19"/>
  <sheetViews>
    <sheetView showGridLines="0" workbookViewId="0">
      <selection activeCell="A11" sqref="A11"/>
    </sheetView>
  </sheetViews>
  <sheetFormatPr baseColWidth="10" defaultColWidth="11.5" defaultRowHeight="15" x14ac:dyDescent="0.2"/>
  <cols>
    <col min="1" max="1" width="78.33203125" style="3" bestFit="1" customWidth="1"/>
    <col min="2" max="3" width="57.1640625" style="5" customWidth="1"/>
    <col min="4" max="5" width="11.5" style="5"/>
    <col min="6" max="6" width="11.5" style="3"/>
    <col min="7" max="7" width="11.5" style="5"/>
    <col min="8" max="8" width="11.5" style="54"/>
    <col min="9" max="10" width="11.5" style="5"/>
    <col min="11" max="11" width="11.5" style="3"/>
    <col min="12" max="12" width="33.1640625" style="5" customWidth="1"/>
    <col min="13" max="16384" width="11.5" style="3"/>
  </cols>
  <sheetData>
    <row r="1" spans="1:12" s="9" customFormat="1" ht="19" x14ac:dyDescent="0.2">
      <c r="A1" s="6" t="s">
        <v>180</v>
      </c>
      <c r="B1" s="7" t="s">
        <v>181</v>
      </c>
      <c r="C1" s="7" t="s">
        <v>182</v>
      </c>
      <c r="D1" s="7" t="s">
        <v>183</v>
      </c>
      <c r="E1" s="8">
        <v>2020</v>
      </c>
      <c r="G1" s="8">
        <v>2019</v>
      </c>
      <c r="H1" s="10">
        <v>2020</v>
      </c>
      <c r="I1" s="8">
        <v>2021</v>
      </c>
      <c r="J1" s="8">
        <v>2022</v>
      </c>
      <c r="L1" s="8" t="s">
        <v>184</v>
      </c>
    </row>
    <row r="2" spans="1:12" ht="51" x14ac:dyDescent="0.2">
      <c r="A2" s="11" t="s">
        <v>185</v>
      </c>
      <c r="B2" s="12" t="s">
        <v>186</v>
      </c>
      <c r="C2" s="12" t="s">
        <v>187</v>
      </c>
      <c r="D2" s="13">
        <v>5</v>
      </c>
      <c r="E2" s="14">
        <v>2</v>
      </c>
      <c r="F2" s="15"/>
      <c r="G2" s="16" t="s">
        <v>188</v>
      </c>
      <c r="H2" s="17">
        <v>2</v>
      </c>
      <c r="I2" s="18">
        <v>2</v>
      </c>
      <c r="J2" s="19">
        <v>0</v>
      </c>
      <c r="L2" s="20" t="s">
        <v>189</v>
      </c>
    </row>
    <row r="3" spans="1:12" ht="51" x14ac:dyDescent="0.2">
      <c r="A3" s="11" t="s">
        <v>190</v>
      </c>
      <c r="B3" s="12" t="s">
        <v>191</v>
      </c>
      <c r="C3" s="12" t="s">
        <v>192</v>
      </c>
      <c r="D3" s="21">
        <v>1</v>
      </c>
      <c r="E3" s="22">
        <v>0.7</v>
      </c>
      <c r="F3" s="23"/>
      <c r="G3" s="21">
        <v>0.05</v>
      </c>
      <c r="H3" s="24">
        <v>0.7</v>
      </c>
      <c r="I3" s="21">
        <v>0.8</v>
      </c>
      <c r="J3" s="21">
        <v>1</v>
      </c>
      <c r="L3" s="20" t="s">
        <v>193</v>
      </c>
    </row>
    <row r="4" spans="1:12" ht="51" x14ac:dyDescent="0.2">
      <c r="A4" s="11" t="s">
        <v>194</v>
      </c>
      <c r="B4" s="25" t="s">
        <v>195</v>
      </c>
      <c r="C4" s="25" t="s">
        <v>196</v>
      </c>
      <c r="D4" s="21">
        <v>1</v>
      </c>
      <c r="E4" s="26">
        <v>70</v>
      </c>
      <c r="F4" s="23"/>
      <c r="G4" s="27">
        <v>60</v>
      </c>
      <c r="H4" s="28">
        <v>70</v>
      </c>
      <c r="I4" s="27">
        <v>70</v>
      </c>
      <c r="J4" s="27">
        <v>70</v>
      </c>
      <c r="L4" s="20" t="s">
        <v>193</v>
      </c>
    </row>
    <row r="5" spans="1:12" ht="34" x14ac:dyDescent="0.2">
      <c r="A5" s="11" t="s">
        <v>197</v>
      </c>
      <c r="B5" s="12" t="s">
        <v>198</v>
      </c>
      <c r="C5" s="12" t="s">
        <v>199</v>
      </c>
      <c r="D5" s="21">
        <v>1</v>
      </c>
      <c r="E5" s="29">
        <v>0.2</v>
      </c>
      <c r="F5" s="23"/>
      <c r="G5" s="21">
        <v>0.1</v>
      </c>
      <c r="H5" s="30">
        <v>0.2</v>
      </c>
      <c r="I5" s="21">
        <v>0.45</v>
      </c>
      <c r="J5" s="21">
        <v>0.25</v>
      </c>
      <c r="L5" s="20" t="s">
        <v>200</v>
      </c>
    </row>
    <row r="6" spans="1:12" ht="51" x14ac:dyDescent="0.2">
      <c r="A6" s="11" t="s">
        <v>201</v>
      </c>
      <c r="B6" s="31" t="s">
        <v>202</v>
      </c>
      <c r="C6" s="12" t="s">
        <v>203</v>
      </c>
      <c r="D6" s="21">
        <v>1</v>
      </c>
      <c r="E6" s="29" t="s">
        <v>204</v>
      </c>
      <c r="F6" s="23"/>
      <c r="G6" s="21"/>
      <c r="H6" s="30" t="s">
        <v>204</v>
      </c>
      <c r="I6" s="21">
        <v>1</v>
      </c>
      <c r="J6" s="21">
        <v>1</v>
      </c>
      <c r="L6" s="20" t="s">
        <v>205</v>
      </c>
    </row>
    <row r="7" spans="1:12" ht="51" x14ac:dyDescent="0.2">
      <c r="A7" s="11" t="s">
        <v>206</v>
      </c>
      <c r="B7" s="31" t="s">
        <v>202</v>
      </c>
      <c r="C7" s="25" t="s">
        <v>207</v>
      </c>
      <c r="D7" s="32">
        <v>750</v>
      </c>
      <c r="E7" s="14">
        <v>750</v>
      </c>
      <c r="F7" s="33"/>
      <c r="G7" s="21"/>
      <c r="H7" s="17">
        <v>750</v>
      </c>
      <c r="I7" s="19">
        <v>0</v>
      </c>
      <c r="J7" s="19">
        <v>0</v>
      </c>
      <c r="L7" s="20" t="s">
        <v>205</v>
      </c>
    </row>
    <row r="8" spans="1:12" ht="51" x14ac:dyDescent="0.2">
      <c r="A8" s="11" t="s">
        <v>208</v>
      </c>
      <c r="B8" s="31" t="s">
        <v>209</v>
      </c>
      <c r="C8" s="34" t="s">
        <v>210</v>
      </c>
      <c r="D8" s="35">
        <v>3908447</v>
      </c>
      <c r="E8" s="36">
        <v>3239588</v>
      </c>
      <c r="F8" s="37"/>
      <c r="G8" s="38">
        <v>2967867</v>
      </c>
      <c r="H8" s="39">
        <v>3239588</v>
      </c>
      <c r="I8" s="38">
        <v>3621781</v>
      </c>
      <c r="J8" s="38">
        <v>3908497</v>
      </c>
      <c r="K8" s="40"/>
      <c r="L8" s="20" t="s">
        <v>211</v>
      </c>
    </row>
    <row r="9" spans="1:12" ht="51" x14ac:dyDescent="0.2">
      <c r="A9" s="11" t="s">
        <v>212</v>
      </c>
      <c r="B9" s="31" t="s">
        <v>209</v>
      </c>
      <c r="C9" s="34" t="s">
        <v>213</v>
      </c>
      <c r="D9" s="19">
        <v>1103</v>
      </c>
      <c r="E9" s="41">
        <v>980</v>
      </c>
      <c r="F9" s="42"/>
      <c r="G9" s="13">
        <v>966</v>
      </c>
      <c r="H9" s="43">
        <v>980</v>
      </c>
      <c r="I9" s="44">
        <v>990</v>
      </c>
      <c r="J9" s="45">
        <v>1103</v>
      </c>
      <c r="L9" s="20" t="s">
        <v>211</v>
      </c>
    </row>
    <row r="10" spans="1:12" ht="51" x14ac:dyDescent="0.2">
      <c r="A10" s="11" t="s">
        <v>214</v>
      </c>
      <c r="B10" s="46" t="s">
        <v>215</v>
      </c>
      <c r="C10" s="34" t="s">
        <v>216</v>
      </c>
      <c r="D10" s="13">
        <v>446</v>
      </c>
      <c r="E10" s="47">
        <v>40</v>
      </c>
      <c r="F10" s="15"/>
      <c r="G10" s="44">
        <v>226</v>
      </c>
      <c r="H10" s="48">
        <v>40</v>
      </c>
      <c r="I10" s="44">
        <v>80</v>
      </c>
      <c r="J10" s="44">
        <v>100</v>
      </c>
      <c r="L10" s="20" t="s">
        <v>217</v>
      </c>
    </row>
    <row r="11" spans="1:12" ht="51" x14ac:dyDescent="0.2">
      <c r="A11" s="49" t="s">
        <v>218</v>
      </c>
      <c r="B11" s="50" t="s">
        <v>219</v>
      </c>
      <c r="C11" s="25" t="s">
        <v>220</v>
      </c>
      <c r="D11" s="13">
        <v>2</v>
      </c>
      <c r="E11" s="47">
        <v>1</v>
      </c>
      <c r="F11" s="15"/>
      <c r="G11" s="44">
        <v>0</v>
      </c>
      <c r="H11" s="48">
        <v>1</v>
      </c>
      <c r="I11" s="44">
        <v>0</v>
      </c>
      <c r="J11" s="44">
        <v>1</v>
      </c>
      <c r="L11" s="20" t="s">
        <v>211</v>
      </c>
    </row>
    <row r="12" spans="1:12" ht="51" x14ac:dyDescent="0.2">
      <c r="A12" s="49" t="s">
        <v>221</v>
      </c>
      <c r="B12" s="50" t="s">
        <v>219</v>
      </c>
      <c r="C12" s="25" t="s">
        <v>222</v>
      </c>
      <c r="D12" s="13">
        <v>400</v>
      </c>
      <c r="E12" s="47">
        <v>400</v>
      </c>
      <c r="F12" s="15"/>
      <c r="G12" s="44">
        <v>155</v>
      </c>
      <c r="H12" s="48">
        <v>400</v>
      </c>
      <c r="I12" s="44">
        <v>400</v>
      </c>
      <c r="J12" s="44">
        <v>400</v>
      </c>
      <c r="L12" s="20" t="s">
        <v>211</v>
      </c>
    </row>
    <row r="13" spans="1:12" ht="48" x14ac:dyDescent="0.2">
      <c r="A13" s="49" t="s">
        <v>223</v>
      </c>
      <c r="B13" s="12" t="s">
        <v>224</v>
      </c>
      <c r="C13" s="25" t="s">
        <v>225</v>
      </c>
      <c r="D13" s="13">
        <v>1875</v>
      </c>
      <c r="E13" s="47">
        <v>350</v>
      </c>
      <c r="F13" s="15"/>
      <c r="G13" s="44">
        <v>300</v>
      </c>
      <c r="H13" s="48">
        <v>350</v>
      </c>
      <c r="I13" s="44">
        <v>550</v>
      </c>
      <c r="J13" s="44">
        <v>675</v>
      </c>
      <c r="L13" s="20" t="s">
        <v>226</v>
      </c>
    </row>
    <row r="14" spans="1:12" ht="48" x14ac:dyDescent="0.2">
      <c r="A14" s="49" t="s">
        <v>227</v>
      </c>
      <c r="B14" s="12" t="s">
        <v>224</v>
      </c>
      <c r="C14" s="25" t="s">
        <v>228</v>
      </c>
      <c r="D14" s="13">
        <v>2000</v>
      </c>
      <c r="E14" s="47">
        <v>400</v>
      </c>
      <c r="F14" s="15"/>
      <c r="G14" s="44">
        <v>300</v>
      </c>
      <c r="H14" s="48">
        <v>400</v>
      </c>
      <c r="I14" s="44">
        <v>600</v>
      </c>
      <c r="J14" s="44">
        <v>700</v>
      </c>
      <c r="L14" s="20" t="s">
        <v>211</v>
      </c>
    </row>
    <row r="15" spans="1:12" ht="51" x14ac:dyDescent="0.2">
      <c r="A15" s="11" t="s">
        <v>229</v>
      </c>
      <c r="B15" s="51" t="s">
        <v>230</v>
      </c>
      <c r="C15" s="12" t="s">
        <v>231</v>
      </c>
      <c r="D15" s="13">
        <v>1</v>
      </c>
      <c r="E15" s="13">
        <v>1</v>
      </c>
      <c r="F15" s="15"/>
      <c r="G15" s="52">
        <v>1</v>
      </c>
      <c r="H15" s="53">
        <v>1</v>
      </c>
      <c r="I15" s="52">
        <v>1</v>
      </c>
      <c r="J15" s="52">
        <v>1</v>
      </c>
      <c r="L15" s="20" t="s">
        <v>217</v>
      </c>
    </row>
    <row r="17" spans="1:1" x14ac:dyDescent="0.2">
      <c r="A17" s="3" t="str">
        <f>+A2</f>
        <v>1.1. Fortalecer la institucionalidad y la articulación de las entidades que conforman el SND / OFICINA ASESORA DE PLANEACION</v>
      </c>
    </row>
    <row r="18" spans="1:1" x14ac:dyDescent="0.2">
      <c r="A18" s="3" t="str">
        <f>+A8</f>
        <v>2.1. Incrementar las actividades de fomento en procura del logro de objetivos relacionados con la recreación, actividad física y aprovechamiento del tiempo libre  / DIRECCION DE FOMENTO Y DESARROLLO</v>
      </c>
    </row>
    <row r="19" spans="1:1" x14ac:dyDescent="0.2">
      <c r="A19" s="3" t="str">
        <f>+A11</f>
        <v>3.1. Fortalecer los programas de desarrollo deportivo del país con el propósito garantizar los procesos de formación, preparación y compentencia de los deportistas de altos logros así como aumentar la reserva y el talento deportivo /DIRECCION DE FOMENTO Y DESARROLLO</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0"/>
  <dimension ref="A1:F16"/>
  <sheetViews>
    <sheetView showGridLines="0" workbookViewId="0">
      <selection activeCell="F7" sqref="F7"/>
    </sheetView>
  </sheetViews>
  <sheetFormatPr baseColWidth="10" defaultColWidth="11.5" defaultRowHeight="15" x14ac:dyDescent="0.2"/>
  <cols>
    <col min="1" max="1" width="69" style="5" customWidth="1"/>
    <col min="2" max="2" width="20" style="55" customWidth="1"/>
    <col min="3" max="3" width="17.6640625" style="56" bestFit="1" customWidth="1"/>
    <col min="4" max="4" width="16.5" style="5" customWidth="1"/>
    <col min="5" max="5" width="11.5" style="5"/>
    <col min="6" max="6" width="24.5" style="5" customWidth="1"/>
    <col min="7" max="16384" width="11.5" style="5"/>
  </cols>
  <sheetData>
    <row r="1" spans="1:6" ht="17.25" customHeight="1" x14ac:dyDescent="0.2">
      <c r="A1" s="92" t="s">
        <v>232</v>
      </c>
      <c r="B1" s="93" t="s">
        <v>233</v>
      </c>
      <c r="C1" s="94" t="s">
        <v>234</v>
      </c>
      <c r="D1" s="63" t="s">
        <v>235</v>
      </c>
    </row>
    <row r="2" spans="1:6" ht="32.25" customHeight="1" x14ac:dyDescent="0.2">
      <c r="A2" s="89" t="s">
        <v>73</v>
      </c>
      <c r="B2" s="62" t="s">
        <v>236</v>
      </c>
      <c r="C2" s="91">
        <v>3000000000</v>
      </c>
      <c r="D2" s="64">
        <v>2018011000422</v>
      </c>
    </row>
    <row r="3" spans="1:6" ht="30.75" customHeight="1" x14ac:dyDescent="0.2">
      <c r="A3" s="89" t="s">
        <v>168</v>
      </c>
      <c r="B3" s="62" t="s">
        <v>237</v>
      </c>
      <c r="C3" s="59">
        <v>900000000</v>
      </c>
      <c r="D3" s="64">
        <v>2018011000176</v>
      </c>
    </row>
    <row r="4" spans="1:6" ht="33.75" customHeight="1" x14ac:dyDescent="0.2">
      <c r="A4" s="89" t="s">
        <v>169</v>
      </c>
      <c r="B4" s="62" t="s">
        <v>238</v>
      </c>
      <c r="C4" s="59">
        <v>3000000000</v>
      </c>
      <c r="D4" s="64">
        <v>2018011000092</v>
      </c>
    </row>
    <row r="5" spans="1:6" ht="75.75" customHeight="1" x14ac:dyDescent="0.2">
      <c r="A5" s="89" t="s">
        <v>170</v>
      </c>
      <c r="B5" s="62" t="s">
        <v>239</v>
      </c>
      <c r="C5" s="59">
        <v>230000000000</v>
      </c>
      <c r="D5" s="64">
        <v>2018011000022</v>
      </c>
    </row>
    <row r="6" spans="1:6" ht="59.25" customHeight="1" x14ac:dyDescent="0.2">
      <c r="A6" s="89" t="s">
        <v>171</v>
      </c>
      <c r="B6" s="62" t="s">
        <v>240</v>
      </c>
      <c r="C6" s="59">
        <v>80000000000</v>
      </c>
      <c r="D6" s="64">
        <v>2018011000178</v>
      </c>
    </row>
    <row r="7" spans="1:6" ht="42.75" customHeight="1" x14ac:dyDescent="0.2">
      <c r="A7" s="89" t="s">
        <v>172</v>
      </c>
      <c r="B7" s="62" t="s">
        <v>241</v>
      </c>
      <c r="C7" s="59">
        <v>5500000000</v>
      </c>
      <c r="D7" s="64">
        <v>2018011000436</v>
      </c>
    </row>
    <row r="8" spans="1:6" ht="50.25" customHeight="1" x14ac:dyDescent="0.2">
      <c r="A8" s="90" t="s">
        <v>173</v>
      </c>
      <c r="B8" s="62" t="s">
        <v>242</v>
      </c>
      <c r="C8" s="59">
        <v>66000000000</v>
      </c>
      <c r="D8" s="64">
        <v>2018011000349</v>
      </c>
    </row>
    <row r="9" spans="1:6" ht="30" customHeight="1" x14ac:dyDescent="0.2">
      <c r="A9" s="90" t="s">
        <v>174</v>
      </c>
      <c r="B9" s="62" t="s">
        <v>243</v>
      </c>
      <c r="C9" s="65">
        <v>12500127023</v>
      </c>
      <c r="D9" s="64">
        <v>2018011000407</v>
      </c>
    </row>
    <row r="10" spans="1:6" ht="36.75" customHeight="1" x14ac:dyDescent="0.2">
      <c r="A10" s="90" t="s">
        <v>175</v>
      </c>
      <c r="B10" s="62" t="s">
        <v>244</v>
      </c>
      <c r="C10" s="91">
        <v>88000000000</v>
      </c>
      <c r="D10" s="64">
        <v>2021011000250</v>
      </c>
    </row>
    <row r="11" spans="1:6" ht="33" customHeight="1" x14ac:dyDescent="0.2">
      <c r="A11" s="90" t="s">
        <v>76</v>
      </c>
      <c r="B11" s="62" t="s">
        <v>245</v>
      </c>
      <c r="C11" s="59">
        <v>54000000000</v>
      </c>
      <c r="D11" s="64">
        <v>2021011000248</v>
      </c>
    </row>
    <row r="12" spans="1:6" ht="35.25" customHeight="1" x14ac:dyDescent="0.2">
      <c r="A12" s="90" t="s">
        <v>176</v>
      </c>
      <c r="B12" s="62" t="s">
        <v>246</v>
      </c>
      <c r="C12" s="59">
        <v>241709000000</v>
      </c>
      <c r="D12" s="64">
        <v>2021011011262</v>
      </c>
    </row>
    <row r="13" spans="1:6" ht="39.75" customHeight="1" x14ac:dyDescent="0.2">
      <c r="A13" s="90" t="s">
        <v>177</v>
      </c>
      <c r="B13" s="62" t="s">
        <v>247</v>
      </c>
      <c r="C13" s="59">
        <v>87000000000</v>
      </c>
      <c r="D13" s="64">
        <v>2018011000214</v>
      </c>
    </row>
    <row r="14" spans="1:6" ht="27.75" customHeight="1" x14ac:dyDescent="0.2">
      <c r="A14" s="89" t="s">
        <v>178</v>
      </c>
      <c r="B14" s="62" t="s">
        <v>248</v>
      </c>
      <c r="C14" s="59">
        <v>6000000000</v>
      </c>
      <c r="D14" s="64">
        <v>2018011000250</v>
      </c>
      <c r="F14" s="95"/>
    </row>
    <row r="15" spans="1:6" ht="40.5" customHeight="1" x14ac:dyDescent="0.2">
      <c r="A15" s="90" t="s">
        <v>179</v>
      </c>
      <c r="B15" s="62" t="s">
        <v>249</v>
      </c>
      <c r="C15" s="59">
        <v>14100000000</v>
      </c>
      <c r="D15" s="64">
        <v>2018011000200</v>
      </c>
    </row>
    <row r="16" spans="1:6" ht="26.25" customHeight="1" x14ac:dyDescent="0.2">
      <c r="A16" s="57"/>
      <c r="B16" s="60"/>
      <c r="C16" s="61">
        <f>SUM(C2:C15)</f>
        <v>891709127023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1"/>
  <dimension ref="A1:C39"/>
  <sheetViews>
    <sheetView workbookViewId="0">
      <selection activeCell="B12" sqref="B12"/>
    </sheetView>
  </sheetViews>
  <sheetFormatPr baseColWidth="10" defaultColWidth="11.5" defaultRowHeight="15" x14ac:dyDescent="0.2"/>
  <cols>
    <col min="1" max="1" width="55.83203125" style="3" customWidth="1"/>
    <col min="2" max="2" width="54.6640625" style="5" bestFit="1" customWidth="1"/>
    <col min="3" max="3" width="44.5" style="3" customWidth="1"/>
    <col min="4" max="16384" width="11.5" style="3"/>
  </cols>
  <sheetData>
    <row r="1" spans="1:3" x14ac:dyDescent="0.2">
      <c r="A1" s="5" t="s">
        <v>250</v>
      </c>
      <c r="B1" s="5" t="s">
        <v>251</v>
      </c>
      <c r="C1" s="3" t="s">
        <v>250</v>
      </c>
    </row>
    <row r="2" spans="1:3" x14ac:dyDescent="0.2">
      <c r="A2" s="5"/>
      <c r="C2" s="57" t="s">
        <v>462</v>
      </c>
    </row>
    <row r="3" spans="1:3" x14ac:dyDescent="0.2">
      <c r="A3" s="5"/>
      <c r="C3" s="57" t="s">
        <v>252</v>
      </c>
    </row>
    <row r="4" spans="1:3" x14ac:dyDescent="0.2">
      <c r="A4" s="57" t="s">
        <v>253</v>
      </c>
      <c r="B4" s="57" t="s">
        <v>254</v>
      </c>
      <c r="C4" s="57" t="s">
        <v>255</v>
      </c>
    </row>
    <row r="5" spans="1:3" x14ac:dyDescent="0.2">
      <c r="A5" s="57" t="s">
        <v>256</v>
      </c>
      <c r="B5" s="57" t="s">
        <v>257</v>
      </c>
      <c r="C5" s="57" t="s">
        <v>257</v>
      </c>
    </row>
    <row r="6" spans="1:3" x14ac:dyDescent="0.2">
      <c r="A6" s="57" t="s">
        <v>258</v>
      </c>
      <c r="B6" s="57" t="s">
        <v>259</v>
      </c>
      <c r="C6" s="57" t="s">
        <v>259</v>
      </c>
    </row>
    <row r="7" spans="1:3" x14ac:dyDescent="0.2">
      <c r="A7" s="57" t="s">
        <v>260</v>
      </c>
      <c r="B7" s="57" t="s">
        <v>200</v>
      </c>
      <c r="C7" s="57" t="s">
        <v>200</v>
      </c>
    </row>
    <row r="8" spans="1:3" x14ac:dyDescent="0.2">
      <c r="A8" s="57" t="s">
        <v>262</v>
      </c>
      <c r="C8" s="57" t="s">
        <v>261</v>
      </c>
    </row>
    <row r="9" spans="1:3" x14ac:dyDescent="0.2">
      <c r="A9" s="57" t="s">
        <v>264</v>
      </c>
      <c r="C9" s="57" t="s">
        <v>263</v>
      </c>
    </row>
    <row r="10" spans="1:3" x14ac:dyDescent="0.2">
      <c r="A10" s="57" t="s">
        <v>265</v>
      </c>
      <c r="C10" s="57" t="s">
        <v>266</v>
      </c>
    </row>
    <row r="11" spans="1:3" x14ac:dyDescent="0.2">
      <c r="A11" s="57" t="s">
        <v>267</v>
      </c>
      <c r="B11" s="57" t="s">
        <v>268</v>
      </c>
      <c r="C11" s="70"/>
    </row>
    <row r="12" spans="1:3" x14ac:dyDescent="0.2">
      <c r="A12" s="57" t="s">
        <v>70</v>
      </c>
      <c r="B12" s="57" t="s">
        <v>343</v>
      </c>
      <c r="C12" s="70"/>
    </row>
    <row r="13" spans="1:3" x14ac:dyDescent="0.2">
      <c r="A13" s="57" t="s">
        <v>271</v>
      </c>
      <c r="B13" s="57" t="s">
        <v>269</v>
      </c>
      <c r="C13" s="57" t="s">
        <v>269</v>
      </c>
    </row>
    <row r="14" spans="1:3" x14ac:dyDescent="0.2">
      <c r="A14" s="57" t="s">
        <v>273</v>
      </c>
      <c r="C14" s="57" t="s">
        <v>461</v>
      </c>
    </row>
    <row r="15" spans="1:3" x14ac:dyDescent="0.2">
      <c r="A15" s="5"/>
      <c r="C15" s="57" t="s">
        <v>272</v>
      </c>
    </row>
    <row r="16" spans="1:3" x14ac:dyDescent="0.2">
      <c r="A16" s="5"/>
      <c r="C16" s="57" t="s">
        <v>274</v>
      </c>
    </row>
    <row r="17" spans="1:3" x14ac:dyDescent="0.2">
      <c r="A17" s="5"/>
      <c r="C17" s="57" t="s">
        <v>275</v>
      </c>
    </row>
    <row r="18" spans="1:3" x14ac:dyDescent="0.2">
      <c r="A18" s="5"/>
      <c r="C18" s="57" t="s">
        <v>276</v>
      </c>
    </row>
    <row r="19" spans="1:3" x14ac:dyDescent="0.2">
      <c r="A19" s="5"/>
      <c r="C19" s="57" t="s">
        <v>277</v>
      </c>
    </row>
    <row r="20" spans="1:3" x14ac:dyDescent="0.2">
      <c r="C20" s="57" t="s">
        <v>278</v>
      </c>
    </row>
    <row r="21" spans="1:3" x14ac:dyDescent="0.2">
      <c r="A21" s="5"/>
      <c r="C21" s="57" t="s">
        <v>279</v>
      </c>
    </row>
    <row r="22" spans="1:3" x14ac:dyDescent="0.2">
      <c r="A22" s="5"/>
      <c r="B22" s="57" t="s">
        <v>280</v>
      </c>
      <c r="C22" s="57" t="s">
        <v>280</v>
      </c>
    </row>
    <row r="23" spans="1:3" x14ac:dyDescent="0.2">
      <c r="A23" s="5"/>
      <c r="C23" s="57" t="s">
        <v>463</v>
      </c>
    </row>
    <row r="24" spans="1:3" x14ac:dyDescent="0.2">
      <c r="A24" s="5"/>
      <c r="C24" s="57" t="s">
        <v>281</v>
      </c>
    </row>
    <row r="25" spans="1:3" x14ac:dyDescent="0.2">
      <c r="A25" s="5"/>
      <c r="C25" s="57" t="s">
        <v>282</v>
      </c>
    </row>
    <row r="26" spans="1:3" x14ac:dyDescent="0.2">
      <c r="C26" s="57" t="s">
        <v>283</v>
      </c>
    </row>
    <row r="27" spans="1:3" x14ac:dyDescent="0.2">
      <c r="A27" s="5"/>
      <c r="C27" s="57" t="s">
        <v>284</v>
      </c>
    </row>
    <row r="28" spans="1:3" x14ac:dyDescent="0.2">
      <c r="A28" s="5"/>
      <c r="C28" s="57" t="s">
        <v>285</v>
      </c>
    </row>
    <row r="29" spans="1:3" x14ac:dyDescent="0.2">
      <c r="A29" s="5"/>
      <c r="B29" s="57" t="s">
        <v>211</v>
      </c>
      <c r="C29" s="57" t="s">
        <v>286</v>
      </c>
    </row>
    <row r="30" spans="1:3" x14ac:dyDescent="0.2">
      <c r="C30" s="57" t="s">
        <v>102</v>
      </c>
    </row>
    <row r="31" spans="1:3" x14ac:dyDescent="0.2">
      <c r="A31" s="5"/>
      <c r="C31" s="57" t="s">
        <v>287</v>
      </c>
    </row>
    <row r="32" spans="1:3" x14ac:dyDescent="0.2">
      <c r="A32" s="5"/>
      <c r="C32" s="57" t="s">
        <v>97</v>
      </c>
    </row>
    <row r="33" spans="2:3" x14ac:dyDescent="0.2">
      <c r="B33" s="57" t="s">
        <v>288</v>
      </c>
      <c r="C33" s="57" t="s">
        <v>289</v>
      </c>
    </row>
    <row r="34" spans="2:3" x14ac:dyDescent="0.2">
      <c r="C34" s="57" t="s">
        <v>290</v>
      </c>
    </row>
    <row r="35" spans="2:3" x14ac:dyDescent="0.2">
      <c r="C35" s="57" t="s">
        <v>291</v>
      </c>
    </row>
    <row r="36" spans="2:3" x14ac:dyDescent="0.2">
      <c r="B36" s="57" t="s">
        <v>217</v>
      </c>
      <c r="C36" s="57" t="s">
        <v>464</v>
      </c>
    </row>
    <row r="37" spans="2:3" x14ac:dyDescent="0.2">
      <c r="C37" s="57" t="s">
        <v>465</v>
      </c>
    </row>
    <row r="38" spans="2:3" x14ac:dyDescent="0.2">
      <c r="C38" s="57" t="s">
        <v>293</v>
      </c>
    </row>
    <row r="39" spans="2:3" x14ac:dyDescent="0.2">
      <c r="C39" s="57" t="s">
        <v>294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4"/>
  <dimension ref="A1:Z59"/>
  <sheetViews>
    <sheetView topLeftCell="O1" zoomScale="80" zoomScaleNormal="80" workbookViewId="0">
      <selection activeCell="W9" sqref="W9"/>
    </sheetView>
  </sheetViews>
  <sheetFormatPr baseColWidth="10" defaultColWidth="11.5" defaultRowHeight="15" x14ac:dyDescent="0.2"/>
  <cols>
    <col min="1" max="1" width="55" style="99" customWidth="1"/>
    <col min="2" max="5" width="11.5" style="99"/>
    <col min="6" max="6" width="29.5" style="99" customWidth="1"/>
    <col min="7" max="7" width="11.5" style="99"/>
    <col min="8" max="8" width="25" style="99" customWidth="1"/>
    <col min="9" max="9" width="14.83203125" style="99" customWidth="1"/>
    <col min="10" max="13" width="11.5" style="99"/>
    <col min="14" max="14" width="30.5" style="99" customWidth="1"/>
    <col min="15" max="15" width="11.5" style="99"/>
    <col min="16" max="16" width="26.33203125" style="99" customWidth="1"/>
    <col min="17" max="18" width="11.5" style="99"/>
    <col min="19" max="19" width="52.6640625" style="99" customWidth="1"/>
    <col min="20" max="20" width="4.6640625" style="99" customWidth="1"/>
    <col min="21" max="21" width="4" style="99" customWidth="1"/>
    <col min="22" max="22" width="5.6640625" customWidth="1"/>
    <col min="23" max="23" width="92.83203125" style="99" customWidth="1"/>
    <col min="24" max="25" width="25.5" style="103" customWidth="1"/>
    <col min="26" max="26" width="21.1640625" style="99" bestFit="1" customWidth="1"/>
    <col min="27" max="16384" width="11.5" style="99"/>
  </cols>
  <sheetData>
    <row r="1" spans="1:26" ht="16" x14ac:dyDescent="0.2">
      <c r="N1" s="116" t="s">
        <v>295</v>
      </c>
      <c r="O1" s="116"/>
      <c r="P1" s="117" t="s">
        <v>296</v>
      </c>
      <c r="S1" s="100" t="s">
        <v>297</v>
      </c>
      <c r="W1" s="149" t="s">
        <v>485</v>
      </c>
      <c r="X1" s="150" t="s">
        <v>235</v>
      </c>
      <c r="Y1" s="151" t="s">
        <v>466</v>
      </c>
      <c r="Z1" s="100" t="s">
        <v>298</v>
      </c>
    </row>
    <row r="2" spans="1:26" ht="34" x14ac:dyDescent="0.2">
      <c r="A2" s="99" t="s">
        <v>299</v>
      </c>
      <c r="B2" s="118" t="s">
        <v>300</v>
      </c>
      <c r="C2" s="119"/>
      <c r="D2" s="119"/>
      <c r="E2" s="119"/>
      <c r="I2" s="118" t="s">
        <v>250</v>
      </c>
      <c r="N2" s="120" t="s">
        <v>301</v>
      </c>
      <c r="P2" s="121" t="s">
        <v>95</v>
      </c>
      <c r="S2" s="122" t="s">
        <v>99</v>
      </c>
      <c r="U2" s="123" t="s">
        <v>302</v>
      </c>
      <c r="W2" s="152" t="s">
        <v>467</v>
      </c>
      <c r="X2" s="153">
        <v>2018011000250</v>
      </c>
      <c r="Y2" s="154" t="s">
        <v>248</v>
      </c>
      <c r="Z2" t="s">
        <v>303</v>
      </c>
    </row>
    <row r="3" spans="1:26" ht="32" x14ac:dyDescent="0.2">
      <c r="A3" s="99" t="s">
        <v>304</v>
      </c>
      <c r="B3" s="119" t="s">
        <v>167</v>
      </c>
      <c r="C3" s="119"/>
      <c r="D3" s="119"/>
      <c r="E3" s="119"/>
      <c r="I3" s="124" t="s">
        <v>305</v>
      </c>
      <c r="N3" s="120" t="s">
        <v>96</v>
      </c>
      <c r="P3" s="121" t="s">
        <v>306</v>
      </c>
      <c r="S3" s="122" t="s">
        <v>307</v>
      </c>
      <c r="W3" s="152" t="s">
        <v>468</v>
      </c>
      <c r="X3" s="153">
        <v>2018011000422</v>
      </c>
      <c r="Y3" s="154" t="s">
        <v>236</v>
      </c>
      <c r="Z3" t="s">
        <v>94</v>
      </c>
    </row>
    <row r="4" spans="1:26" ht="32" x14ac:dyDescent="0.2">
      <c r="A4" s="99" t="s">
        <v>308</v>
      </c>
      <c r="B4" s="125" t="s">
        <v>309</v>
      </c>
      <c r="C4" s="119"/>
      <c r="D4" s="119"/>
      <c r="E4" s="119"/>
      <c r="H4" s="126" t="s">
        <v>305</v>
      </c>
      <c r="I4" s="127" t="s">
        <v>310</v>
      </c>
      <c r="N4" s="120" t="s">
        <v>311</v>
      </c>
      <c r="P4" s="121" t="s">
        <v>312</v>
      </c>
      <c r="S4" s="122" t="s">
        <v>488</v>
      </c>
      <c r="W4" s="152" t="s">
        <v>469</v>
      </c>
      <c r="X4" s="153">
        <v>202300000000203</v>
      </c>
      <c r="Y4" s="154" t="s">
        <v>470</v>
      </c>
      <c r="Z4" t="s">
        <v>313</v>
      </c>
    </row>
    <row r="5" spans="1:26" ht="34" x14ac:dyDescent="0.2">
      <c r="A5" s="99" t="s">
        <v>314</v>
      </c>
      <c r="B5" s="125" t="s">
        <v>315</v>
      </c>
      <c r="C5" s="119"/>
      <c r="D5" s="119"/>
      <c r="E5" s="119"/>
      <c r="I5" s="127" t="s">
        <v>255</v>
      </c>
      <c r="N5" s="120" t="s">
        <v>316</v>
      </c>
      <c r="P5" s="121" t="s">
        <v>317</v>
      </c>
      <c r="S5" s="122" t="s">
        <v>489</v>
      </c>
      <c r="W5" s="152" t="s">
        <v>471</v>
      </c>
      <c r="X5" s="153">
        <v>2021011000263</v>
      </c>
      <c r="Y5" s="154" t="s">
        <v>472</v>
      </c>
      <c r="Z5" t="s">
        <v>318</v>
      </c>
    </row>
    <row r="6" spans="1:26" ht="48" x14ac:dyDescent="0.2">
      <c r="A6" s="99" t="s">
        <v>98</v>
      </c>
      <c r="B6" s="125" t="s">
        <v>319</v>
      </c>
      <c r="C6" s="119"/>
      <c r="D6" s="119"/>
      <c r="E6" s="119"/>
      <c r="H6" s="100" t="s">
        <v>320</v>
      </c>
      <c r="I6" s="127" t="s">
        <v>320</v>
      </c>
      <c r="N6" s="120" t="s">
        <v>321</v>
      </c>
      <c r="P6" s="121" t="s">
        <v>322</v>
      </c>
      <c r="S6" s="122" t="s">
        <v>323</v>
      </c>
      <c r="W6" s="152" t="s">
        <v>473</v>
      </c>
      <c r="X6" s="153">
        <v>2018011000092</v>
      </c>
      <c r="Y6" s="154" t="s">
        <v>238</v>
      </c>
      <c r="Z6" t="s">
        <v>324</v>
      </c>
    </row>
    <row r="7" spans="1:26" ht="34" x14ac:dyDescent="0.2">
      <c r="A7" s="99" t="s">
        <v>325</v>
      </c>
      <c r="B7" s="125" t="s">
        <v>326</v>
      </c>
      <c r="C7" s="119"/>
      <c r="D7" s="119"/>
      <c r="E7" s="119"/>
      <c r="H7" s="126" t="s">
        <v>200</v>
      </c>
      <c r="I7" s="127" t="s">
        <v>261</v>
      </c>
      <c r="N7" s="120" t="s">
        <v>327</v>
      </c>
      <c r="P7" s="121" t="s">
        <v>328</v>
      </c>
      <c r="S7" s="122" t="s">
        <v>329</v>
      </c>
      <c r="W7" s="155" t="s">
        <v>474</v>
      </c>
      <c r="X7" s="153">
        <v>2021011000262</v>
      </c>
      <c r="Y7" s="154" t="s">
        <v>475</v>
      </c>
      <c r="Z7" t="s">
        <v>330</v>
      </c>
    </row>
    <row r="8" spans="1:26" ht="34" x14ac:dyDescent="0.2">
      <c r="A8" s="99" t="s">
        <v>331</v>
      </c>
      <c r="B8" s="125" t="s">
        <v>332</v>
      </c>
      <c r="C8" s="119"/>
      <c r="D8" s="119"/>
      <c r="E8" s="119"/>
      <c r="I8" s="127" t="s">
        <v>263</v>
      </c>
      <c r="N8" s="120" t="s">
        <v>333</v>
      </c>
      <c r="P8" s="121" t="s">
        <v>334</v>
      </c>
      <c r="S8" s="122" t="s">
        <v>490</v>
      </c>
      <c r="W8" s="152" t="s">
        <v>476</v>
      </c>
      <c r="X8" s="153">
        <v>202300000000037</v>
      </c>
      <c r="Y8" s="156" t="s">
        <v>477</v>
      </c>
      <c r="Z8" t="s">
        <v>335</v>
      </c>
    </row>
    <row r="9" spans="1:26" ht="51" x14ac:dyDescent="0.2">
      <c r="B9" s="125" t="s">
        <v>336</v>
      </c>
      <c r="C9" s="119"/>
      <c r="D9" s="119"/>
      <c r="E9" s="119"/>
      <c r="I9" s="127" t="s">
        <v>337</v>
      </c>
      <c r="N9" s="120" t="s">
        <v>338</v>
      </c>
      <c r="P9" s="121" t="s">
        <v>339</v>
      </c>
      <c r="S9" s="122" t="s">
        <v>491</v>
      </c>
      <c r="W9" s="152" t="s">
        <v>737</v>
      </c>
      <c r="X9" s="153">
        <v>2021011000250</v>
      </c>
      <c r="Y9" s="154" t="s">
        <v>478</v>
      </c>
      <c r="Z9" s="99" t="s">
        <v>167</v>
      </c>
    </row>
    <row r="10" spans="1:26" ht="51" x14ac:dyDescent="0.2">
      <c r="B10" s="125" t="s">
        <v>71</v>
      </c>
      <c r="C10" s="119"/>
      <c r="D10" s="119"/>
      <c r="E10" s="119"/>
      <c r="H10" s="118" t="s">
        <v>340</v>
      </c>
      <c r="I10" s="128" t="s">
        <v>340</v>
      </c>
      <c r="N10" s="120" t="s">
        <v>502</v>
      </c>
      <c r="P10" s="121" t="s">
        <v>341</v>
      </c>
      <c r="S10" s="122" t="s">
        <v>492</v>
      </c>
      <c r="W10" s="157" t="s">
        <v>479</v>
      </c>
      <c r="X10" s="153">
        <v>202300000000019</v>
      </c>
      <c r="Y10" s="154" t="s">
        <v>480</v>
      </c>
    </row>
    <row r="11" spans="1:26" ht="68" x14ac:dyDescent="0.2">
      <c r="A11" s="99" t="s">
        <v>421</v>
      </c>
      <c r="B11" s="125" t="s">
        <v>342</v>
      </c>
      <c r="C11" s="119"/>
      <c r="D11" s="119"/>
      <c r="E11" s="119"/>
      <c r="H11" s="118" t="s">
        <v>343</v>
      </c>
      <c r="I11" s="128" t="s">
        <v>343</v>
      </c>
      <c r="N11" s="120" t="s">
        <v>344</v>
      </c>
      <c r="P11" s="121" t="s">
        <v>345</v>
      </c>
      <c r="S11" s="122" t="s">
        <v>346</v>
      </c>
      <c r="W11" s="152" t="s">
        <v>481</v>
      </c>
      <c r="X11" s="153">
        <v>2021011000248</v>
      </c>
      <c r="Y11" s="154" t="s">
        <v>482</v>
      </c>
    </row>
    <row r="12" spans="1:26" ht="51" x14ac:dyDescent="0.2">
      <c r="A12" s="99" t="s">
        <v>422</v>
      </c>
      <c r="B12" s="125" t="s">
        <v>347</v>
      </c>
      <c r="C12" s="119"/>
      <c r="D12" s="119"/>
      <c r="E12" s="119"/>
      <c r="H12" s="126" t="s">
        <v>348</v>
      </c>
      <c r="I12" s="127" t="s">
        <v>349</v>
      </c>
      <c r="N12" s="120" t="s">
        <v>350</v>
      </c>
      <c r="P12" s="121" t="s">
        <v>351</v>
      </c>
      <c r="S12" s="122" t="s">
        <v>493</v>
      </c>
      <c r="W12" s="152" t="s">
        <v>483</v>
      </c>
      <c r="X12" s="153">
        <v>2018011000200</v>
      </c>
      <c r="Y12" s="156" t="s">
        <v>249</v>
      </c>
    </row>
    <row r="13" spans="1:26" ht="34" x14ac:dyDescent="0.2">
      <c r="A13" s="99" t="s">
        <v>423</v>
      </c>
      <c r="B13" s="125" t="s">
        <v>352</v>
      </c>
      <c r="C13" s="119"/>
      <c r="D13" s="119"/>
      <c r="E13" s="119"/>
      <c r="I13" s="127" t="s">
        <v>419</v>
      </c>
      <c r="N13" s="120" t="s">
        <v>353</v>
      </c>
      <c r="P13" s="121" t="s">
        <v>354</v>
      </c>
      <c r="S13" s="122" t="s">
        <v>355</v>
      </c>
      <c r="W13" s="152" t="s">
        <v>484</v>
      </c>
      <c r="X13" s="153">
        <v>2018011000349</v>
      </c>
      <c r="Y13" s="156" t="s">
        <v>242</v>
      </c>
    </row>
    <row r="14" spans="1:26" ht="34" x14ac:dyDescent="0.2">
      <c r="A14" s="99" t="s">
        <v>458</v>
      </c>
      <c r="B14" s="125" t="s">
        <v>356</v>
      </c>
      <c r="C14" s="119"/>
      <c r="D14" s="119"/>
      <c r="E14" s="119"/>
      <c r="I14" s="127" t="s">
        <v>357</v>
      </c>
      <c r="N14" s="120" t="s">
        <v>358</v>
      </c>
      <c r="P14" s="121" t="s">
        <v>359</v>
      </c>
      <c r="S14" s="122" t="s">
        <v>360</v>
      </c>
      <c r="W14" s="152" t="s">
        <v>167</v>
      </c>
      <c r="X14" s="153" t="s">
        <v>167</v>
      </c>
      <c r="Y14" s="156" t="s">
        <v>167</v>
      </c>
    </row>
    <row r="15" spans="1:26" ht="34" x14ac:dyDescent="0.2">
      <c r="A15" s="99" t="s">
        <v>460</v>
      </c>
      <c r="B15" s="125" t="s">
        <v>361</v>
      </c>
      <c r="C15" s="119"/>
      <c r="D15" s="119"/>
      <c r="E15" s="119"/>
      <c r="I15" s="127" t="s">
        <v>285</v>
      </c>
      <c r="N15" s="120" t="s">
        <v>362</v>
      </c>
      <c r="P15" s="121" t="s">
        <v>363</v>
      </c>
      <c r="S15" s="122" t="s">
        <v>364</v>
      </c>
    </row>
    <row r="16" spans="1:26" ht="18" x14ac:dyDescent="0.2">
      <c r="A16" s="99" t="s">
        <v>459</v>
      </c>
      <c r="B16" s="125" t="s">
        <v>365</v>
      </c>
      <c r="C16" s="119"/>
      <c r="D16" s="119"/>
      <c r="E16" s="119"/>
      <c r="I16" s="127" t="s">
        <v>416</v>
      </c>
      <c r="N16" s="120" t="s">
        <v>366</v>
      </c>
      <c r="P16" s="121" t="s">
        <v>367</v>
      </c>
      <c r="S16" s="122" t="s">
        <v>368</v>
      </c>
      <c r="X16" s="141"/>
      <c r="Y16" s="141"/>
    </row>
    <row r="17" spans="2:25" ht="32" x14ac:dyDescent="0.2">
      <c r="B17" s="125" t="s">
        <v>369</v>
      </c>
      <c r="C17" s="119"/>
      <c r="D17" s="119"/>
      <c r="E17" s="119"/>
      <c r="I17" s="127" t="s">
        <v>370</v>
      </c>
      <c r="N17" s="129" t="s">
        <v>371</v>
      </c>
      <c r="P17" s="121" t="s">
        <v>372</v>
      </c>
      <c r="S17" s="99" t="s">
        <v>494</v>
      </c>
      <c r="X17" s="141"/>
      <c r="Y17" s="141"/>
    </row>
    <row r="18" spans="2:25" ht="34" x14ac:dyDescent="0.2">
      <c r="B18" s="125" t="s">
        <v>374</v>
      </c>
      <c r="C18" s="119"/>
      <c r="D18" s="119"/>
      <c r="E18" s="119"/>
      <c r="F18" s="119"/>
      <c r="G18" s="119"/>
      <c r="H18" s="126" t="s">
        <v>193</v>
      </c>
      <c r="I18" s="127" t="s">
        <v>289</v>
      </c>
      <c r="N18" s="120" t="s">
        <v>375</v>
      </c>
      <c r="P18" s="121" t="s">
        <v>376</v>
      </c>
      <c r="S18" s="122" t="s">
        <v>373</v>
      </c>
      <c r="X18" s="141"/>
      <c r="Y18" s="141"/>
    </row>
    <row r="19" spans="2:25" ht="34" x14ac:dyDescent="0.2">
      <c r="B19" s="125" t="s">
        <v>377</v>
      </c>
      <c r="C19" s="119"/>
      <c r="D19" s="119"/>
      <c r="E19" s="119"/>
      <c r="F19" s="119"/>
      <c r="G19" s="119"/>
      <c r="I19" s="127" t="s">
        <v>290</v>
      </c>
      <c r="N19" s="120" t="s">
        <v>378</v>
      </c>
      <c r="P19" s="121" t="s">
        <v>379</v>
      </c>
      <c r="S19" s="99" t="s">
        <v>167</v>
      </c>
      <c r="X19" s="141"/>
      <c r="Y19" s="141"/>
    </row>
    <row r="20" spans="2:25" ht="18" x14ac:dyDescent="0.2">
      <c r="B20" s="125" t="s">
        <v>380</v>
      </c>
      <c r="C20" s="119"/>
      <c r="D20" s="119"/>
      <c r="E20" s="119"/>
      <c r="F20" s="119"/>
      <c r="G20" s="119"/>
      <c r="I20" s="127" t="s">
        <v>291</v>
      </c>
      <c r="N20" s="130" t="s">
        <v>495</v>
      </c>
      <c r="P20" s="121" t="s">
        <v>381</v>
      </c>
      <c r="X20" s="141"/>
      <c r="Y20" s="141"/>
    </row>
    <row r="21" spans="2:25" ht="17" x14ac:dyDescent="0.2">
      <c r="B21" s="125" t="s">
        <v>382</v>
      </c>
      <c r="C21" s="119"/>
      <c r="D21" s="119"/>
      <c r="E21" s="119"/>
      <c r="F21" s="119"/>
      <c r="G21" s="119"/>
      <c r="H21" s="126" t="s">
        <v>211</v>
      </c>
      <c r="I21" s="127" t="s">
        <v>100</v>
      </c>
      <c r="N21" s="130" t="s">
        <v>101</v>
      </c>
    </row>
    <row r="22" spans="2:25" ht="17" x14ac:dyDescent="0.2">
      <c r="B22" s="119"/>
      <c r="C22" s="119"/>
      <c r="D22" s="119"/>
      <c r="E22" s="119"/>
      <c r="F22" s="119"/>
      <c r="G22" s="119"/>
      <c r="I22" s="127" t="s">
        <v>102</v>
      </c>
      <c r="N22" s="130" t="s">
        <v>167</v>
      </c>
    </row>
    <row r="23" spans="2:25" x14ac:dyDescent="0.2">
      <c r="B23" s="119"/>
      <c r="C23" s="119"/>
      <c r="D23" s="119"/>
      <c r="E23" s="119"/>
      <c r="F23" s="119"/>
      <c r="G23" s="119"/>
      <c r="I23" s="127" t="s">
        <v>103</v>
      </c>
    </row>
    <row r="24" spans="2:25" x14ac:dyDescent="0.2">
      <c r="B24" s="119"/>
      <c r="C24" s="119"/>
      <c r="D24" s="119"/>
      <c r="E24" s="119"/>
      <c r="F24" s="119"/>
      <c r="G24" s="119"/>
      <c r="I24" s="127" t="s">
        <v>97</v>
      </c>
    </row>
    <row r="25" spans="2:25" x14ac:dyDescent="0.2">
      <c r="B25" s="118"/>
      <c r="C25" s="119"/>
      <c r="D25" s="119"/>
      <c r="E25" s="119"/>
      <c r="F25" s="119"/>
      <c r="G25" s="119"/>
      <c r="H25" s="126" t="s">
        <v>383</v>
      </c>
      <c r="I25" s="127" t="s">
        <v>294</v>
      </c>
    </row>
    <row r="26" spans="2:25" x14ac:dyDescent="0.2">
      <c r="B26" s="119"/>
      <c r="C26" s="119"/>
      <c r="D26" s="119"/>
      <c r="E26" s="119"/>
      <c r="F26" s="119"/>
      <c r="G26" s="119"/>
      <c r="I26" s="127" t="s">
        <v>293</v>
      </c>
    </row>
    <row r="27" spans="2:25" x14ac:dyDescent="0.2">
      <c r="B27" s="119"/>
      <c r="C27" s="119"/>
      <c r="D27" s="119"/>
      <c r="E27" s="119"/>
      <c r="F27" s="119"/>
      <c r="G27" s="119"/>
      <c r="I27" s="127" t="s">
        <v>292</v>
      </c>
    </row>
    <row r="28" spans="2:25" ht="15.75" customHeight="1" x14ac:dyDescent="0.2">
      <c r="B28" s="119"/>
      <c r="C28" s="119"/>
      <c r="D28" s="119"/>
      <c r="E28" s="119"/>
      <c r="F28" s="119"/>
      <c r="G28" s="119"/>
      <c r="H28" s="100" t="s">
        <v>269</v>
      </c>
      <c r="I28" s="127" t="s">
        <v>270</v>
      </c>
    </row>
    <row r="29" spans="2:25" x14ac:dyDescent="0.2">
      <c r="B29" s="119"/>
      <c r="C29" s="119"/>
      <c r="D29" s="119"/>
      <c r="E29" s="119"/>
      <c r="F29" s="119"/>
      <c r="G29" s="119"/>
      <c r="I29" s="127" t="s">
        <v>272</v>
      </c>
    </row>
    <row r="30" spans="2:25" x14ac:dyDescent="0.2">
      <c r="B30" s="119"/>
      <c r="C30" s="119"/>
      <c r="D30" s="119"/>
      <c r="E30" s="119"/>
      <c r="F30" s="119"/>
      <c r="G30" s="119"/>
      <c r="I30" s="127" t="s">
        <v>417</v>
      </c>
    </row>
    <row r="31" spans="2:25" x14ac:dyDescent="0.2">
      <c r="B31" s="119"/>
      <c r="C31" s="119"/>
      <c r="D31" s="119"/>
      <c r="E31" s="119"/>
      <c r="F31" s="119"/>
      <c r="G31" s="119"/>
      <c r="I31" s="127" t="s">
        <v>418</v>
      </c>
    </row>
    <row r="32" spans="2:25" x14ac:dyDescent="0.2">
      <c r="B32" s="119"/>
      <c r="C32" s="119"/>
      <c r="D32" s="119"/>
      <c r="E32" s="119"/>
      <c r="F32" s="119"/>
      <c r="G32" s="119"/>
      <c r="I32" s="127" t="s">
        <v>384</v>
      </c>
    </row>
    <row r="33" spans="2:9" x14ac:dyDescent="0.2">
      <c r="B33" s="119"/>
      <c r="C33" s="119"/>
      <c r="D33" s="119"/>
      <c r="E33" s="119"/>
      <c r="F33" s="119"/>
      <c r="G33" s="119"/>
      <c r="I33" s="127" t="s">
        <v>277</v>
      </c>
    </row>
    <row r="34" spans="2:9" x14ac:dyDescent="0.2">
      <c r="I34" s="127" t="s">
        <v>278</v>
      </c>
    </row>
    <row r="35" spans="2:9" x14ac:dyDescent="0.2">
      <c r="B35" s="118"/>
      <c r="C35" s="119"/>
      <c r="D35" s="100"/>
      <c r="E35" s="119"/>
      <c r="F35" s="118"/>
      <c r="G35" s="118"/>
      <c r="I35" s="127" t="s">
        <v>385</v>
      </c>
    </row>
    <row r="36" spans="2:9" ht="16" x14ac:dyDescent="0.2">
      <c r="B36" s="131"/>
      <c r="C36" s="119"/>
      <c r="D36" s="132"/>
      <c r="E36" s="119"/>
      <c r="F36" s="133"/>
      <c r="G36" s="133"/>
    </row>
    <row r="37" spans="2:9" ht="16" x14ac:dyDescent="0.2">
      <c r="B37" s="134"/>
      <c r="C37" s="119"/>
      <c r="D37" s="132"/>
      <c r="E37" s="119"/>
      <c r="F37" s="135"/>
      <c r="G37" s="135"/>
    </row>
    <row r="38" spans="2:9" ht="16" x14ac:dyDescent="0.2">
      <c r="B38" s="134"/>
      <c r="C38" s="119"/>
      <c r="D38" s="132"/>
      <c r="E38" s="119"/>
      <c r="F38" s="133"/>
      <c r="G38" s="133"/>
    </row>
    <row r="39" spans="2:9" ht="16" x14ac:dyDescent="0.2">
      <c r="B39" s="136"/>
      <c r="C39" s="119"/>
      <c r="D39" s="132"/>
      <c r="E39" s="119"/>
      <c r="F39" s="137"/>
      <c r="G39" s="137"/>
    </row>
    <row r="40" spans="2:9" ht="16" x14ac:dyDescent="0.2">
      <c r="B40" s="134"/>
      <c r="C40" s="119"/>
      <c r="D40" s="132"/>
      <c r="E40" s="119"/>
      <c r="F40" s="133"/>
      <c r="G40" s="133"/>
    </row>
    <row r="41" spans="2:9" ht="15" customHeight="1" x14ac:dyDescent="0.2">
      <c r="B41" s="134"/>
      <c r="C41" s="119"/>
      <c r="D41" s="132"/>
      <c r="E41" s="119"/>
      <c r="F41" s="133"/>
      <c r="G41" s="133"/>
    </row>
    <row r="42" spans="2:9" ht="15" customHeight="1" x14ac:dyDescent="0.2">
      <c r="B42" s="134"/>
      <c r="C42" s="119"/>
      <c r="D42" s="132"/>
      <c r="E42" s="119"/>
      <c r="F42" s="138"/>
      <c r="G42" s="133"/>
    </row>
    <row r="43" spans="2:9" ht="15" customHeight="1" x14ac:dyDescent="0.2">
      <c r="B43" s="134"/>
      <c r="C43" s="119"/>
      <c r="D43" s="132"/>
      <c r="E43" s="119"/>
      <c r="F43" s="138"/>
      <c r="G43" s="133"/>
    </row>
    <row r="44" spans="2:9" ht="16" x14ac:dyDescent="0.2">
      <c r="B44" s="136"/>
      <c r="C44" s="119"/>
      <c r="D44" s="132"/>
      <c r="E44" s="119"/>
      <c r="F44" s="139"/>
      <c r="G44" s="133"/>
    </row>
    <row r="45" spans="2:9" ht="16" x14ac:dyDescent="0.2">
      <c r="B45" s="119"/>
      <c r="C45" s="119"/>
      <c r="D45" s="132"/>
      <c r="E45" s="119"/>
      <c r="F45" s="140"/>
      <c r="G45" s="140"/>
    </row>
    <row r="46" spans="2:9" ht="16" x14ac:dyDescent="0.2">
      <c r="B46" s="119"/>
      <c r="C46" s="119"/>
      <c r="D46" s="132"/>
      <c r="E46" s="119"/>
      <c r="F46" s="140"/>
      <c r="G46" s="140"/>
    </row>
    <row r="47" spans="2:9" ht="16" x14ac:dyDescent="0.2">
      <c r="B47" s="119"/>
      <c r="C47" s="119"/>
      <c r="D47" s="132"/>
      <c r="E47" s="119"/>
      <c r="F47" s="140"/>
      <c r="G47" s="140"/>
    </row>
    <row r="48" spans="2:9" ht="16" x14ac:dyDescent="0.2">
      <c r="B48" s="119"/>
      <c r="C48" s="119"/>
      <c r="D48" s="132"/>
      <c r="E48" s="119"/>
      <c r="F48" s="137"/>
      <c r="G48" s="140"/>
    </row>
    <row r="49" spans="2:7" ht="16" x14ac:dyDescent="0.2">
      <c r="B49" s="119"/>
      <c r="C49" s="119"/>
      <c r="D49" s="132"/>
      <c r="E49" s="119"/>
      <c r="F49" s="137"/>
      <c r="G49" s="140"/>
    </row>
    <row r="50" spans="2:7" ht="16" x14ac:dyDescent="0.2">
      <c r="B50" s="119"/>
      <c r="C50" s="119"/>
      <c r="D50" s="132"/>
      <c r="E50" s="119"/>
      <c r="F50" s="137"/>
      <c r="G50" s="140"/>
    </row>
    <row r="51" spans="2:7" ht="16" x14ac:dyDescent="0.2">
      <c r="D51" s="132"/>
      <c r="E51" s="119"/>
      <c r="F51" s="137"/>
      <c r="G51" s="140"/>
    </row>
    <row r="52" spans="2:7" ht="16" x14ac:dyDescent="0.2">
      <c r="D52" s="132"/>
      <c r="E52" s="119"/>
      <c r="F52" s="133"/>
      <c r="G52" s="133"/>
    </row>
    <row r="53" spans="2:7" x14ac:dyDescent="0.2">
      <c r="D53" s="132"/>
      <c r="E53" s="119"/>
    </row>
    <row r="54" spans="2:7" x14ac:dyDescent="0.2">
      <c r="D54" s="132"/>
      <c r="E54" s="119"/>
    </row>
    <row r="55" spans="2:7" x14ac:dyDescent="0.2">
      <c r="D55" s="136"/>
      <c r="E55" s="119"/>
    </row>
    <row r="56" spans="2:7" x14ac:dyDescent="0.2">
      <c r="D56" s="134"/>
      <c r="E56" s="119"/>
    </row>
    <row r="57" spans="2:7" x14ac:dyDescent="0.2">
      <c r="D57" s="134"/>
      <c r="E57" s="119"/>
    </row>
    <row r="58" spans="2:7" x14ac:dyDescent="0.2">
      <c r="D58" s="136"/>
      <c r="E58" s="119"/>
    </row>
    <row r="59" spans="2:7" x14ac:dyDescent="0.2">
      <c r="D59" s="134"/>
      <c r="E59" s="119"/>
    </row>
  </sheetData>
  <phoneticPr fontId="4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B0F4D393F44E14A96A7E7151727978C" ma:contentTypeVersion="18" ma:contentTypeDescription="Crear nuevo documento." ma:contentTypeScope="" ma:versionID="cc8850f7c0fcbafbb3b4c4b47a720ced">
  <xsd:schema xmlns:xsd="http://www.w3.org/2001/XMLSchema" xmlns:xs="http://www.w3.org/2001/XMLSchema" xmlns:p="http://schemas.microsoft.com/office/2006/metadata/properties" xmlns:ns3="97dcfb7b-20ce-4dca-87fc-ece9d20015ea" xmlns:ns4="3a14fa5d-3eed-415c-a6d0-4ab8ecb1b3f3" targetNamespace="http://schemas.microsoft.com/office/2006/metadata/properties" ma:root="true" ma:fieldsID="b5c1ed2ccc5770803a07c09b914a60b0" ns3:_="" ns4:_="">
    <xsd:import namespace="97dcfb7b-20ce-4dca-87fc-ece9d20015ea"/>
    <xsd:import namespace="3a14fa5d-3eed-415c-a6d0-4ab8ecb1b3f3"/>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MediaServiceLocation" minOccurs="0"/>
                <xsd:element ref="ns3:MediaServiceSearchProperties" minOccurs="0"/>
                <xsd:element ref="ns3:MediaServiceObjectDetectorVersions" minOccurs="0"/>
                <xsd:element ref="ns3:_activity"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dcfb7b-20ce-4dca-87fc-ece9d20015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_activity" ma:index="24" nillable="true" ma:displayName="_activity" ma:hidden="true" ma:internalName="_activity">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14fa5d-3eed-415c-a6d0-4ab8ecb1b3f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3a14fa5d-3eed-415c-a6d0-4ab8ecb1b3f3">
      <UserInfo>
        <DisplayName>Jose Miguel Villarreal Baron</DisplayName>
        <AccountId>1376</AccountId>
        <AccountType/>
      </UserInfo>
    </SharedWithUsers>
    <_activity xmlns="97dcfb7b-20ce-4dca-87fc-ece9d20015e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BC0D3E-4B55-4D49-A755-0C4ACB0C2D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dcfb7b-20ce-4dca-87fc-ece9d20015ea"/>
    <ds:schemaRef ds:uri="3a14fa5d-3eed-415c-a6d0-4ab8ecb1b3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9823E0-F12B-47D7-A027-FC1A46BF7F86}">
  <ds:schemaRefs>
    <ds:schemaRef ds:uri="http://purl.org/dc/elements/1.1/"/>
    <ds:schemaRef ds:uri="http://schemas.microsoft.com/office/2006/documentManagement/types"/>
    <ds:schemaRef ds:uri="http://www.w3.org/XML/1998/namespace"/>
    <ds:schemaRef ds:uri="http://purl.org/dc/terms/"/>
    <ds:schemaRef ds:uri="http://schemas.microsoft.com/office/2006/metadata/properties"/>
    <ds:schemaRef ds:uri="http://schemas.openxmlformats.org/package/2006/metadata/core-properties"/>
    <ds:schemaRef ds:uri="3a14fa5d-3eed-415c-a6d0-4ab8ecb1b3f3"/>
    <ds:schemaRef ds:uri="http://schemas.microsoft.com/office/infopath/2007/PartnerControls"/>
    <ds:schemaRef ds:uri="97dcfb7b-20ce-4dca-87fc-ece9d20015ea"/>
    <ds:schemaRef ds:uri="http://purl.org/dc/dcmitype/"/>
  </ds:schemaRefs>
</ds:datastoreItem>
</file>

<file path=customXml/itemProps3.xml><?xml version="1.0" encoding="utf-8"?>
<ds:datastoreItem xmlns:ds="http://schemas.openxmlformats.org/officeDocument/2006/customXml" ds:itemID="{59F06CDB-8D83-4054-ABE5-60AF776B5F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10</vt:i4>
      </vt:variant>
      <vt:variant>
        <vt:lpstr>Rangos con nombre</vt:lpstr>
      </vt:variant>
      <vt:variant>
        <vt:i4>40</vt:i4>
      </vt:variant>
    </vt:vector>
  </HeadingPairs>
  <TitlesOfParts>
    <vt:vector size="50" baseType="lpstr">
      <vt:lpstr>Instrucciones</vt:lpstr>
      <vt:lpstr>GENERAL</vt:lpstr>
      <vt:lpstr>PAI Consolidado</vt:lpstr>
      <vt:lpstr>Hoja1</vt:lpstr>
      <vt:lpstr>Objetivos PND</vt:lpstr>
      <vt:lpstr>Metas PND</vt:lpstr>
      <vt:lpstr>PEI</vt:lpstr>
      <vt:lpstr>Presupuesto</vt:lpstr>
      <vt:lpstr>Organigrama</vt:lpstr>
      <vt:lpstr>varios</vt:lpstr>
      <vt:lpstr>Acreditar_y_mantener_la_certificación_del_del_laboratorio_antidopaje_y__sus_procesos_conforme_a_los_requisitos__establecidos_por_los_organismos_internacionales</vt:lpstr>
      <vt:lpstr>AREA</vt:lpstr>
      <vt:lpstr>GENERAL!Área_de_impresión</vt:lpstr>
      <vt:lpstr>'PAI Consolidado'!Área_de_impresión</vt:lpstr>
      <vt:lpstr>Aumentar_el_número_de_deportistas__con_talento_deportivo_identificados_con_proyección_de_alto_rendimiento</vt:lpstr>
      <vt:lpstr>Consolidar_la_estratégia_de_gestión_de_la_información_del_sector_deporte_que_contribuya_a_la_toma_de_decisiones</vt:lpstr>
      <vt:lpstr>Despacho_del_Ministerio</vt:lpstr>
      <vt:lpstr>Despacho_del_Viceministerio</vt:lpstr>
      <vt:lpstr>Dirección_de_Fomento_y_Desarrollo</vt:lpstr>
      <vt:lpstr>Dirección_de_Inspección_Vigilancia_y_Control</vt:lpstr>
      <vt:lpstr>Dirección_de_PosicIonamiento_y_Liderazgo_Deportivo</vt:lpstr>
      <vt:lpstr>Dirección_de_Recursos_y_herramientas_del_SND</vt:lpstr>
      <vt:lpstr>Ejercer_inspeccion__vigilancia_y_control_sobre_las_entidades__personas_y_los_organismos_deportivos_y_demás_entidades_que_conforman_el_Sistema_nacional_del_Deporte</vt:lpstr>
      <vt:lpstr>Elaborar_propuestas_de_mejora_normativa_fomentando_la_articulación_y_cumplimiento_de_los_objetivos_del_Sistema_Nacional_del_Deporte</vt:lpstr>
      <vt:lpstr>Fortalecer_las_capacidades_institucionales_y_de_gestión_de_los_actores_del_SND_para_el_cumplimiento_de_los_objetivos_del_sector.</vt:lpstr>
      <vt:lpstr>Fortalecer_y_socializar_los_lineamientos_de_política_pública_en_altos_logros_al_SND_y_organización_de_eventos_deportivos_así_como_el_apoyo_integral_a_los_atletas</vt:lpstr>
      <vt:lpstr>Garantizar_la_infraestructura_recreodeportiva_para_el_desarrollo_de_los_programas_de_deporte__recreación__actividad_física_y_aprovechamiento_del_tiempo_libre</vt:lpstr>
      <vt:lpstr>Implementar_un_modelo_de_gestión_pública_efectivo_orientado_a_resultados_y_a_la_satisfacción_de_los_grupos_de_valor</vt:lpstr>
      <vt:lpstr>Incrementar_programas_que_promuevan_la_practica_del_deporte_la_recreación_y_la_actividad_fisica_y_fomente_los_estilos_de_vida_saludables</vt:lpstr>
      <vt:lpstr>INDICADOR_PND</vt:lpstr>
      <vt:lpstr>Líneas_estrategicas</vt:lpstr>
      <vt:lpstr>Objetivo_Estrategico_PEI</vt:lpstr>
      <vt:lpstr>OBJETIVO_PND</vt:lpstr>
      <vt:lpstr>varios!Oficina_Asesora_de_Planeación</vt:lpstr>
      <vt:lpstr>Oficina_Asesora_de_Planeación</vt:lpstr>
      <vt:lpstr>Oficina_Asesora_Juridica</vt:lpstr>
      <vt:lpstr>Oficina_de_Control_Interno</vt:lpstr>
      <vt:lpstr>Oficina_de_Control_Interno_Disciplinario</vt:lpstr>
      <vt:lpstr>Orientar__desarrollar_y_coordinar_el_Programa_Nacional_Antidopaje_en_cumplimiento_de_la_normatividad_nacional_e_internacional.</vt:lpstr>
      <vt:lpstr>ORIGEN_DE_LA_NECESIDAD</vt:lpstr>
      <vt:lpstr>PLANES</vt:lpstr>
      <vt:lpstr>Porcentaje_de_cumplimiento_de_la_implementación_del_Plan_Estratégico_de_Formación_de_Mindeporte</vt:lpstr>
      <vt:lpstr>PROCESO</vt:lpstr>
      <vt:lpstr>Propuestas_de_ajuste_normativo_realizadas</vt:lpstr>
      <vt:lpstr>Proyectos</vt:lpstr>
      <vt:lpstr>PROYECTOS_DE_INVERSION</vt:lpstr>
      <vt:lpstr>varios!Secretaria_General</vt:lpstr>
      <vt:lpstr>Secretaria_General</vt:lpstr>
      <vt:lpstr>TIPO_DE_ACUMULACION</vt:lpstr>
      <vt:lpstr>TIPO_DE_INDICADOR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Antonio Gabriel Calderon Silva</dc:creator>
  <cp:keywords/>
  <dc:description/>
  <cp:lastModifiedBy>Maria camila Duran ruiz</cp:lastModifiedBy>
  <cp:revision/>
  <dcterms:created xsi:type="dcterms:W3CDTF">2020-09-03T19:58:13Z</dcterms:created>
  <dcterms:modified xsi:type="dcterms:W3CDTF">2026-09-11T20:00:42Z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0x0101008B0F4D393F44E14A96A7E7151727978C</vt:lpwstr>
  </property>
  <property fmtid="{D5CDD505-2E9C-101B-9397-08002B2CF9AE}" pid="3" name="MediaServiceImageTags">
    <vt:lpwstr/>
  </property>
</Properties>
</file>