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xl/drawings/drawing5.xml" ContentType="application/vnd.openxmlformats-officedocument.drawing+xml"/>
  <Override PartName="/xl/comments3.xml" ContentType="application/vnd.openxmlformats-officedocument.spreadsheetml.comments+xml"/>
  <Override PartName="/xl/drawings/drawing6.xml" ContentType="application/vnd.openxmlformats-officedocument.drawing+xml"/>
  <Override PartName="/xl/comments4.xml" ContentType="application/vnd.openxmlformats-officedocument.spreadsheetml.comments+xml"/>
  <Override PartName="/xl/drawings/drawing7.xml" ContentType="application/vnd.openxmlformats-officedocument.drawing+xml"/>
  <Override PartName="/xl/comments5.xml" ContentType="application/vnd.openxmlformats-officedocument.spreadsheetml.comments+xml"/>
  <Override PartName="/xl/drawings/drawing8.xml" ContentType="application/vnd.openxmlformats-officedocument.drawing+xml"/>
  <Override PartName="/xl/comments6.xml" ContentType="application/vnd.openxmlformats-officedocument.spreadsheetml.comments+xml"/>
  <Override PartName="/xl/drawings/drawing9.xml" ContentType="application/vnd.openxmlformats-officedocument.drawing+xml"/>
  <Override PartName="/xl/comments7.xml" ContentType="application/vnd.openxmlformats-officedocument.spreadsheetml.comments+xml"/>
  <Override PartName="/xl/drawings/drawing10.xml" ContentType="application/vnd.openxmlformats-officedocument.drawing+xml"/>
  <Override PartName="/xl/comments8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feserrano\Desktop\OFICINA ASESORA DE PLANEACIÓN\GIT PLANEACIÓN Y GESTIÓN\Planeación y Gestión 2025\Programa de Transparencia y Ética Pública\Plan de monitoreo y ejecución 2026\"/>
    </mc:Choice>
  </mc:AlternateContent>
  <xr:revisionPtr revIDLastSave="0" documentId="13_ncr:1_{1AA6E532-81C5-4CAA-A94F-08D7CFADDDB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onitoreo PTEP" sheetId="1" r:id="rId1"/>
    <sheet name="Instrucciones" sheetId="2" r:id="rId2"/>
    <sheet name="Componente 1" sheetId="3" r:id="rId3"/>
    <sheet name="Componente 2" sheetId="4" r:id="rId4"/>
    <sheet name="Componente 3" sheetId="5" r:id="rId5"/>
    <sheet name="Componente 4" sheetId="7" r:id="rId6"/>
    <sheet name="Componente 5" sheetId="8" r:id="rId7"/>
    <sheet name="Componente 6" sheetId="9" r:id="rId8"/>
    <sheet name="Componente 7" sheetId="10" r:id="rId9"/>
    <sheet name="Componente 8" sheetId="11" r:id="rId10"/>
  </sheets>
  <definedNames>
    <definedName name="_xlnm.Print_Area" localSheetId="2">'Componente 1'!$A$1:$U$20</definedName>
    <definedName name="_xlnm.Print_Area" localSheetId="3">'Componente 2'!$A$1:$U$16</definedName>
    <definedName name="_xlnm.Print_Area" localSheetId="5">'Componente 4'!$A$1:$U$28</definedName>
    <definedName name="_xlnm.Print_Area" localSheetId="6">'Componente 5'!$A$1:$U$27</definedName>
    <definedName name="_xlnm.Print_Area" localSheetId="7">'Componente 6'!$A$1:$U$20</definedName>
    <definedName name="_xlnm.Print_Area" localSheetId="8">'Componente 7'!$A$1:$U$19</definedName>
    <definedName name="_xlnm.Print_Area" localSheetId="9">'Componente 8'!$A$1:$U$29</definedName>
    <definedName name="_xlnm.Print_Area" localSheetId="1">Instrucciones!$A$2:$H$23</definedName>
    <definedName name="_xlnm.Print_Area" localSheetId="0">'Monitoreo PTEP'!$A$1:$H$36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16" i="11" l="1"/>
  <c r="J16" i="11"/>
  <c r="O10" i="10"/>
  <c r="J10" i="10"/>
  <c r="O12" i="9"/>
  <c r="J12" i="9"/>
  <c r="O20" i="8"/>
  <c r="J20" i="8"/>
  <c r="O22" i="7"/>
  <c r="O16" i="5"/>
  <c r="J16" i="5"/>
  <c r="O10" i="4"/>
  <c r="J10" i="4"/>
  <c r="O13" i="3"/>
  <c r="J13" i="3"/>
  <c r="J22" i="7"/>
  <c r="L22" i="7"/>
  <c r="D21" i="1" l="1"/>
  <c r="L12" i="9"/>
  <c r="Q16" i="11"/>
  <c r="L16" i="11"/>
  <c r="Q10" i="10"/>
  <c r="L10" i="10"/>
  <c r="F21" i="1" s="1"/>
  <c r="Q12" i="9"/>
  <c r="Q20" i="8"/>
  <c r="L20" i="8"/>
  <c r="Q22" i="7"/>
  <c r="F18" i="1" s="1"/>
  <c r="Q16" i="5"/>
  <c r="L16" i="5"/>
  <c r="F17" i="1" s="1"/>
  <c r="Q10" i="4"/>
  <c r="L10" i="4"/>
  <c r="Q13" i="3"/>
  <c r="L13" i="3"/>
  <c r="D15" i="1"/>
  <c r="F20" i="1" l="1"/>
  <c r="F15" i="1"/>
  <c r="F22" i="1"/>
  <c r="F19" i="1"/>
  <c r="F16" i="1"/>
  <c r="D22" i="1"/>
  <c r="D20" i="1"/>
  <c r="D19" i="1"/>
  <c r="D18" i="1"/>
  <c r="D16" i="1"/>
  <c r="D17" i="1"/>
  <c r="F23" i="1" l="1"/>
  <c r="D23" i="1"/>
  <c r="G22" i="1" l="1"/>
  <c r="G15" i="1"/>
  <c r="G20" i="1"/>
  <c r="G18" i="1"/>
  <c r="G21" i="1"/>
  <c r="G19" i="1"/>
  <c r="G16" i="1"/>
  <c r="G17" i="1"/>
  <c r="G2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Ferney Alexander Serrano Diaz</author>
  </authors>
  <commentList>
    <comment ref="A6" authorId="0" shapeId="0" xr:uid="{00000000-0006-0000-0200-000001000000}">
      <text>
        <r>
          <rPr>
            <sz val="9"/>
            <color indexed="81"/>
            <rFont val="Tahoma"/>
            <family val="2"/>
          </rPr>
          <t xml:space="preserve">
Las acciones de racionalización pueden desarrollarse a través de estrategias normativas,
administrativas o tecnológicas, orientadas a facilitar la relación del ciudadano frente al Estado</t>
        </r>
      </text>
    </comment>
    <comment ref="A8" authorId="0" shapeId="0" xr:uid="{00000000-0006-0000-0200-000002000000}">
      <text>
        <r>
          <rPr>
            <sz val="9"/>
            <color indexed="81"/>
            <rFont val="Tahoma"/>
            <family val="2"/>
          </rPr>
          <t xml:space="preserve">
Se recomienda el análisis de hechos de corrupción, (si los hay) presentados en los últimos años en la entidad, las quejas, denuncias e investigaciones adelantadas; así como los actos de corrupción presentados en entidades similares para proponer acciones alineadas a los mapas de riesgos.</t>
        </r>
      </text>
    </comment>
    <comment ref="A10" authorId="0" shapeId="0" xr:uid="{00000000-0006-0000-0200-000003000000}">
      <text>
        <r>
          <rPr>
            <sz val="9"/>
            <color indexed="81"/>
            <rFont val="Tahoma"/>
            <family val="2"/>
          </rPr>
          <t xml:space="preserve">
Se recomienda el análisis de hechos de corrupción, (si los hay) presentados en los últimos años en la entidad, las quejas, denuncias e investigaciones adelantadas; así como los actos de corrupción presentados en entidades similares para proponer acciones alineadas a los mapas de riesgos.</t>
        </r>
      </text>
    </comment>
    <comment ref="A11" authorId="0" shapeId="0" xr:uid="{00000000-0006-0000-0200-000004000000}">
      <text>
        <r>
          <rPr>
            <sz val="9"/>
            <color indexed="81"/>
            <rFont val="Tahoma"/>
            <family val="2"/>
          </rPr>
          <t xml:space="preserve">
Se debe propender por establecer acciones para verificar que los líderes de los procesos en conjunto con sus equipos monitoren periodicamente los Mapa de Riesgos de Corrupción </t>
        </r>
      </text>
    </comment>
    <comment ref="A12" authorId="0" shapeId="0" xr:uid="{00000000-0006-0000-0200-000005000000}">
      <text>
        <r>
          <rPr>
            <sz val="9"/>
            <color indexed="81"/>
            <rFont val="Tahoma"/>
            <family val="2"/>
          </rPr>
          <t xml:space="preserve">
Establecer acciones de seguimiento para analizar las causas  y la efectividad de los controles incorporados en el Mapa de Riesgos de Corrupción y su posible materialización.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Ferney Alexander Serrano Diaz</author>
  </authors>
  <commentList>
    <comment ref="A6" authorId="0" shapeId="0" xr:uid="{00000000-0006-0000-0300-000001000000}">
      <text>
        <r>
          <rPr>
            <sz val="9"/>
            <color indexed="81"/>
            <rFont val="Tahoma"/>
            <family val="2"/>
          </rPr>
          <t xml:space="preserve">
Se debe planear acciones para la recolección de información relevante sobre las partes con las que se  relaciona el Ministerio y con aquellas que se vinculen, esto incluye, tanto a funcionarios o empleados públicos que ingresan a las plantas de personal, como a contratistas o proveedores con los que se celebran acuerdos de voluntades. 
Si la entidad realiza algún recaudo de dineros por la prestación de servicios o productos, se sugiere propender por el uso de medios de pago digitales.</t>
        </r>
      </text>
    </comment>
    <comment ref="A7" authorId="0" shapeId="0" xr:uid="{00000000-0006-0000-0300-000002000000}">
      <text>
        <r>
          <rPr>
            <sz val="9"/>
            <color indexed="81"/>
            <rFont val="Tahoma"/>
            <family val="2"/>
          </rPr>
          <t xml:space="preserve">
El lider del componente debe implementar mediante un instrumento la metodología desarrollada por la
Secretaría de Transparencia y el Departamento Administrativo de la Función Pública para conocer la contraparte.</t>
        </r>
      </text>
    </comment>
    <comment ref="A8" authorId="0" shapeId="0" xr:uid="{00000000-0006-0000-0300-000003000000}">
      <text>
        <r>
          <rPr>
            <sz val="9"/>
            <color indexed="81"/>
            <rFont val="Tahoma"/>
            <family val="2"/>
          </rPr>
          <t xml:space="preserve">Se debe formular acciones orientadas para implementar auditorías jurídicas y financieras,  a los procesos y subprocesos institucionales en los que se presenten denuncias de corrupción.
asi mismo, implementar instrumentos que permitan conocer la contraparte y adoptar medidas de debida diligencia.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Ferney Alexander Serrano Diaz</author>
  </authors>
  <commentList>
    <comment ref="A6" authorId="0" shapeId="0" xr:uid="{00000000-0006-0000-0400-000001000000}">
      <text>
        <r>
          <rPr>
            <sz val="9"/>
            <color indexed="81"/>
            <rFont val="Tahoma"/>
            <family val="2"/>
          </rPr>
          <t xml:space="preserve">
Se debe planear acciones para fomentar y facilitar la participación de los grupos de valor en todo el ciclo de la gestión publica</t>
        </r>
      </text>
    </comment>
    <comment ref="A8" authorId="0" shapeId="0" xr:uid="{00000000-0006-0000-0400-000002000000}">
      <text>
        <r>
          <rPr>
            <sz val="9"/>
            <color indexed="81"/>
            <rFont val="Tahoma"/>
            <family val="2"/>
          </rPr>
          <t xml:space="preserve">
Se debe contemplar acciones se desarrollan acciones tendientes a garantizar que los ciudadanos participen en la toma de decisiones, a través de escenarios de discusión y construcción de acuerdos.</t>
        </r>
      </text>
    </comment>
    <comment ref="A10" authorId="0" shapeId="0" xr:uid="{00000000-0006-0000-0400-000003000000}">
      <text>
        <r>
          <rPr>
            <sz val="9"/>
            <color indexed="81"/>
            <rFont val="Tahoma"/>
            <family val="2"/>
          </rPr>
          <t xml:space="preserve">
Se debe planear acciones que contribuyan a la interiorización de la cultura de rendición de cuentas en los servidores públicos y en los ciudadanos mediante la capacitación, el acompañamiento y el reconocimiento de experiencias.  </t>
        </r>
      </text>
    </comment>
    <comment ref="A13" authorId="0" shapeId="0" xr:uid="{00000000-0006-0000-0400-000004000000}">
      <text>
        <r>
          <rPr>
            <sz val="9"/>
            <color indexed="81"/>
            <rFont val="Tahoma"/>
            <family val="2"/>
          </rPr>
          <t xml:space="preserve">
Incorpora acciones orientadas a las
respuestas que da la administración ante las inquietudes de los ciudadanos relacionadas
con los resultados y decisiones.</t>
        </r>
      </text>
    </comment>
    <comment ref="A14" authorId="0" shapeId="0" xr:uid="{00000000-0006-0000-0400-000005000000}">
      <text>
        <r>
          <rPr>
            <sz val="9"/>
            <color indexed="81"/>
            <rFont val="Tahoma"/>
            <family val="2"/>
          </rPr>
          <t xml:space="preserve">
Se debe comtemplar acciones que reflejen el resultado de la gestión y el cumplimiento de las metas institucionales, así como informar el avance de los resultados y compromisos adquiridos con la ciudadania.  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Ferney Alexander Serrano Diaz</author>
  </authors>
  <commentList>
    <comment ref="A6" authorId="0" shapeId="0" xr:uid="{00000000-0006-0000-0500-000001000000}">
      <text>
        <r>
          <rPr>
            <sz val="9"/>
            <color indexed="81"/>
            <rFont val="Tahoma"/>
            <family val="2"/>
          </rPr>
          <t xml:space="preserve">
Se debe Planificar acciones para garantizar el derecho de acceso a la información
pública que esten más allá́ de la publicidad de la información mínima obligatoria.
Este apartado hace referencia  a todas aquellas actividades que desde la administración se generan para que el ciudadano con el acceso a la información tome mejores decisiones, controle la actuación de las entidades públicas, participe en la gestión de lo público y se garanticen otros derechos</t>
        </r>
      </text>
    </comment>
    <comment ref="A11" authorId="0" shapeId="0" xr:uid="{00000000-0006-0000-0500-000002000000}">
      <text>
        <r>
          <rPr>
            <b/>
            <sz val="9"/>
            <color indexed="81"/>
            <rFont val="Tahoma"/>
            <family val="2"/>
          </rPr>
          <t>Ferney Alexander Serrano Diaz:</t>
        </r>
        <r>
          <rPr>
            <sz val="9"/>
            <color indexed="81"/>
            <rFont val="Tahoma"/>
            <family val="2"/>
          </rPr>
          <t xml:space="preserve">
Se recomienda incluir actividades encaminadas a garantizar los derechos ciudadanos, en marcado en el Derecho de petición y demas norma orientadoras respecto a la atención de solicitudes con la debida oportunidad y calidad</t>
        </r>
      </text>
    </comment>
    <comment ref="A13" authorId="0" shapeId="0" xr:uid="{00000000-0006-0000-0500-000003000000}">
      <text>
        <r>
          <rPr>
            <b/>
            <sz val="9"/>
            <color indexed="81"/>
            <rFont val="Tahoma"/>
            <family val="2"/>
          </rPr>
          <t>Ferney Alexander Serrano Diaz:</t>
        </r>
        <r>
          <rPr>
            <sz val="9"/>
            <color indexed="81"/>
            <rFont val="Tahoma"/>
            <family val="2"/>
          </rPr>
          <t xml:space="preserve">
Se debe planificar acciones que adopten y actualicen los instrumentos de Gestión de la Información (Restro o Inventario de la información, Indice de Información Clasificada y Reservada Esquema de Publicación de la información) atendiendo lo dispuesto poir el Ministerio de las TICS. </t>
        </r>
      </text>
    </comment>
    <comment ref="A17" authorId="0" shapeId="0" xr:uid="{00000000-0006-0000-0500-000004000000}">
      <text>
        <r>
          <rPr>
            <sz val="9"/>
            <color indexed="81"/>
            <rFont val="Tahoma"/>
            <family val="2"/>
          </rPr>
          <t xml:space="preserve">
Se debe planificar acciones que cumplan con los criterios de accesibilidad de la información, en las que se garantice que que la forma, tamaño o modo en la que se presenta la información pública, permita su visualización o consulta para los grupos étnicos y culturales del país, y para las personas con discapacidad.
Adicionalmente, implementar los lineamientos de accesibilidad a espacios físicos parapersonas con discapacidad.
Divulgar la información pública en diversos idiomas y lenguas de los grupos étnicos y culturales del país.</t>
        </r>
      </text>
    </comment>
    <comment ref="A20" authorId="0" shapeId="0" xr:uid="{00000000-0006-0000-0500-000005000000}">
      <text>
        <r>
          <rPr>
            <sz val="9"/>
            <color indexed="81"/>
            <rFont val="Tahoma"/>
            <family val="2"/>
          </rPr>
          <t xml:space="preserve">
Se debe planificar acciones relacionadas con el seguimiento al cumplimiento de los principios del derecho de acceso a la información establecidos en la Ley 1712 de 2014.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Ferney Alexander Serrano Diaz</author>
  </authors>
  <commentList>
    <comment ref="A6" authorId="0" shapeId="0" xr:uid="{00000000-0006-0000-0600-000001000000}">
      <text>
        <r>
          <rPr>
            <sz val="9"/>
            <color indexed="81"/>
            <rFont val="Tahoma"/>
            <family val="2"/>
          </rPr>
          <t xml:space="preserve">
 Se debe planificar acciones para mejorar los medios de entrega  a los ciudadanos de la información digitales y no digitales dispuesta en formatos que permiten su uso y reutilización bajo licencia abierta y sin restricciones legales para su aprovechamiento</t>
        </r>
      </text>
    </comment>
    <comment ref="A12" authorId="0" shapeId="0" xr:uid="{00000000-0006-0000-0600-000002000000}">
      <text>
        <r>
          <rPr>
            <sz val="9"/>
            <color indexed="81"/>
            <rFont val="Tahoma"/>
            <family val="2"/>
          </rPr>
          <t xml:space="preserve">
 Se debe incorporar acciones o iniciativas para fortalecer Las comunicaciones que están dirigidas a los ciudadanos, estableciendo un enfoque especial que implica pensar constantemente en sus necesidades y expectativas.</t>
        </r>
      </text>
    </comment>
    <comment ref="A13" authorId="0" shapeId="0" xr:uid="{00000000-0006-0000-0600-000003000000}">
      <text>
        <r>
          <rPr>
            <sz val="9"/>
            <color indexed="81"/>
            <rFont val="Tahoma"/>
            <family val="2"/>
          </rPr>
          <t xml:space="preserve">
Incluir acciones para divulgar a la ciudadanía información de ejecución presupuestal de la vigencia actual y del rezago presupuestal (reservas presupuestales y cuentas por pagar) de los recursos de funcionamiento e inversión asignados al Ministerio.</t>
        </r>
      </text>
    </comment>
    <comment ref="A16" authorId="0" shapeId="0" xr:uid="{00000000-0006-0000-0600-000004000000}">
      <text>
        <r>
          <rPr>
            <sz val="9"/>
            <color indexed="81"/>
            <rFont val="Tahoma"/>
            <family val="2"/>
          </rPr>
          <t xml:space="preserve">
Se debe planificar acciones para implementar estándares de datos abiertos que permitan acordar modelos comunes o un lenguaje común para intercambio de información de conformidad con lo establecido en la guia de Estandares de calidad e interoperabilidad de los Datos Abiertos del Gobierno de Colombia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Ferney Alexander Serrano Diaz</author>
  </authors>
  <commentList>
    <comment ref="A1" authorId="0" shapeId="0" xr:uid="{B8E27CF2-EE96-4EAA-9074-CA817609FFCB}">
      <text>
        <r>
          <rPr>
            <b/>
            <sz val="9"/>
            <color indexed="81"/>
            <rFont val="Tahoma"/>
            <family val="2"/>
          </rPr>
          <t>Ferney Alexander Serrano Diaz: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6" authorId="0" shapeId="0" xr:uid="{00000000-0006-0000-0700-000001000000}">
      <text>
        <r>
          <rPr>
            <sz val="9"/>
            <color indexed="81"/>
            <rFont val="Tahoma"/>
            <family val="2"/>
          </rPr>
          <t xml:space="preserve">
Se debe planificar el programa de integridad que incorpore medidas en materia de promoción y formación de la Integridad a los Servidores Públicos </t>
        </r>
      </text>
    </comment>
    <comment ref="A7" authorId="0" shapeId="0" xr:uid="{00000000-0006-0000-0700-000002000000}">
      <text>
        <r>
          <rPr>
            <sz val="9"/>
            <color indexed="81"/>
            <rFont val="Tahoma"/>
            <family val="2"/>
          </rPr>
          <t xml:space="preserve">
 Incluir acciones orientadas a la apropiación de valores y al desarrollo de comportamientos y hábitos deseables por
parte de los servidores y contratistas, en el marco de la lucha contra la corrupción y la defensa de lo público.</t>
        </r>
      </text>
    </comment>
    <comment ref="A8" authorId="0" shapeId="0" xr:uid="{00000000-0006-0000-0700-000003000000}">
      <text>
        <r>
          <rPr>
            <sz val="9"/>
            <color indexed="81"/>
            <rFont val="Tahoma"/>
            <family val="2"/>
          </rPr>
          <t xml:space="preserve">
Se debe planificar los instrumentos  para la evaluación y seguimiento de la adopción y la implementación del Código de integridad en el Ministerio</t>
        </r>
      </text>
    </comment>
    <comment ref="A9" authorId="0" shapeId="0" xr:uid="{00000000-0006-0000-0700-000004000000}">
      <text>
        <r>
          <rPr>
            <sz val="9"/>
            <color indexed="81"/>
            <rFont val="Tahoma"/>
            <family val="2"/>
          </rPr>
          <t xml:space="preserve">
Incorporar acciones preventivas para la identificación y declaración de Conflicto de Intereses en el Ministerio.</t>
        </r>
      </text>
    </comment>
    <comment ref="A11" authorId="0" shapeId="0" xr:uid="{00000000-0006-0000-0700-000005000000}">
      <text>
        <r>
          <rPr>
            <sz val="9"/>
            <color indexed="81"/>
            <rFont val="Tahoma"/>
            <family val="2"/>
          </rPr>
          <t xml:space="preserve">
Se debe Planificar acciones para prevenir comportamientos y prácticas que atenten contra la moralidad administrativa o aquellas relacionadas con la corrupción, el fraude y el conflicto de interes.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Ferney Alexander Serrano Diaz</author>
  </authors>
  <commentList>
    <comment ref="A6" authorId="0" shapeId="0" xr:uid="{00000000-0006-0000-0800-000001000000}">
      <text>
        <r>
          <rPr>
            <sz val="9"/>
            <color indexed="81"/>
            <rFont val="Tahoma"/>
            <family val="2"/>
          </rPr>
          <t xml:space="preserve">
Se debe generar acciones para implementar la metodología desarrollada por la
Secretaría de Transparencia para la
operación de canales de denuncia.</t>
        </r>
      </text>
    </comment>
    <comment ref="A7" authorId="0" shapeId="0" xr:uid="{00000000-0006-0000-0800-000002000000}">
      <text>
        <r>
          <rPr>
            <sz val="9"/>
            <color indexed="81"/>
            <rFont val="Tahoma"/>
            <family val="2"/>
          </rPr>
          <t xml:space="preserve">
Planificar acciones para fortalecer los canales de Denuncia de los actos de corrupción, en los que se incorpore un registro completo y seguro de todas las denuncias, investigaciones y acciones tomadas como parte del proceso. Las acciones propuestas deben ser eficaces y en todo caso propender por mantener a los denunciantes informados sobre el estado de la denuncia y las acciones tomadas entre las que se destacan (medidas disciplinarias, corrección de problemas o cambios en las políticas y
procedimientos).</t>
        </r>
      </text>
    </comment>
    <comment ref="A8" authorId="0" shapeId="0" xr:uid="{00000000-0006-0000-0800-000003000000}">
      <text>
        <r>
          <rPr>
            <sz val="9"/>
            <color indexed="81"/>
            <rFont val="Tahoma"/>
            <family val="2"/>
          </rPr>
          <t xml:space="preserve">
Se debe proponer acciones para la creación y el funcionamiento de comunidades internas en las que se dialogue, intercambie 
información y trabaje de forma articulada en el desarrollo de las acciones estratégicas.
Adicionalmente, las acciones formuladas deben garantizar que los resultados del
Programa se presenten y discutan en estas comunidades internas.</t>
        </r>
      </text>
    </comment>
    <comment ref="A9" authorId="0" shapeId="0" xr:uid="{00000000-0006-0000-0800-000004000000}">
      <text>
        <r>
          <rPr>
            <sz val="9"/>
            <color indexed="81"/>
            <rFont val="Tahoma"/>
            <family val="2"/>
          </rPr>
          <t xml:space="preserve">
Se debe planificar acciones de integración con otras Entidades en el ámbito sectorial, local, regional y nacional, para generar un dialogo sobre la transparencia y ética pública.
Respecto del intercambio de la información, en el marco de la construcción de redes externas, la entidad debe propender por la interoperabilidad de sus datos.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Ferney Alexander Serrano Diaz</author>
  </authors>
  <commentList>
    <comment ref="A6" authorId="0" shapeId="0" xr:uid="{00000000-0006-0000-0900-000001000000}">
      <text>
        <r>
          <rPr>
            <sz val="9"/>
            <color indexed="81"/>
            <rFont val="Tahoma"/>
            <family val="2"/>
          </rPr>
          <t xml:space="preserve">
Se puede incluir cualquier buena práctica o iniciativa que se identifique en las dependencias o Grupos internos de Trabajo y que no se adecue a ninguna de las temáticas o acciones estratégicas abordadas en los ocho componentes anteriores, que contribuya a lograr los objetivos y propósitos del PTEP.</t>
        </r>
      </text>
    </comment>
  </commentList>
</comments>
</file>

<file path=xl/sharedStrings.xml><?xml version="1.0" encoding="utf-8"?>
<sst xmlns="http://schemas.openxmlformats.org/spreadsheetml/2006/main" count="832" uniqueCount="414">
  <si>
    <t xml:space="preserve">PROCESO: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</si>
  <si>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r>
      <t>Versión:</t>
    </r>
    <r>
      <rPr>
        <sz val="11"/>
        <color theme="1"/>
        <rFont val="Arial"/>
        <family val="2"/>
      </rPr>
      <t xml:space="preserve"> 2</t>
    </r>
  </si>
  <si>
    <t>Direccionamiento Estratégico y Aprendizaje Organizacional</t>
  </si>
  <si>
    <r>
      <t xml:space="preserve">Código: </t>
    </r>
    <r>
      <rPr>
        <sz val="11"/>
        <color theme="1"/>
        <rFont val="Arial"/>
        <family val="2"/>
      </rPr>
      <t>DE-FR-036</t>
    </r>
  </si>
  <si>
    <r>
      <t xml:space="preserve">FORMATO: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1"/>
        <color theme="1"/>
        <rFont val="Arial"/>
        <family val="2"/>
      </rPr>
      <t xml:space="preserve"> </t>
    </r>
  </si>
  <si>
    <r>
      <t>Fecha:</t>
    </r>
    <r>
      <rPr>
        <sz val="11"/>
        <color theme="1"/>
        <rFont val="Arial"/>
        <family val="2"/>
      </rPr>
      <t xml:space="preserve"> 30/05/2025</t>
    </r>
  </si>
  <si>
    <t>Formulación plan monitoreo y ejecución Programa de Transparencia y Ética Pública</t>
  </si>
  <si>
    <t>PROGRAMA DE TRANSPARENCIA Y ÉTICA PÚBLICA</t>
  </si>
  <si>
    <t>Objetivo</t>
  </si>
  <si>
    <t>Establecer en Mindeporte los mecanismos de lucha contra la corrupción a través de la implementación de una estrategia de transparencia y ética pública que integre acciones para identificar y gestionar riesgos de corrupción, facilitar el acceso a la información pública, garantizar una rendición de cuentas continua, simplificar trámites y servicios, adoptar medidas preventivas contra el lavado de activos, y promover la participación ciudadana.</t>
  </si>
  <si>
    <t>Objetivos específicos</t>
  </si>
  <si>
    <t>• Definir e implementar acciones concretas que garanticen la adecuada ejecución de la Ley de Transparencia y Acceso a la Información Pública, asegurando la divulgación de información relevante y accesible para la ciudadanía.
• Desarrollar y mantener un sistema de rendición de cuentas periódico que informe a la ciudadanía sobre las actividades y resultados del Ministerio del Deporte, promoviendo la transparencia y la confianza en la gestión pública.
• Diseñar y ejecutar estrategias enfocadas en la mejora continua del servicio al ciudadano, asegurando que las interacciones con el Ministerio del Deporte sean eficaces, eficientes y satisfactorias.
• Formular e implementar una estrategia de racionalización de trámites que facilite el acceso de la ciudadanía a los servicios ofrecidos por Mindeporte, reduciendo tiempos de espera y simplificando procesos.
• Impulsar iniciativas que promuevan la participación ciudadana y la innovación en la gestión de la entidad, al mismo tiempo que se socializan los principios y valores de  Mindeporte para fortalecer una cultura de integridad y responsabilidad.
•	Fortalecer los canales de denuncia dispuestos para la recepción de denuncias de posibles actos de corrupción.</t>
  </si>
  <si>
    <t>Componente</t>
  </si>
  <si>
    <t>Total de actividades</t>
  </si>
  <si>
    <t>% de avance</t>
  </si>
  <si>
    <t>Ponderación</t>
  </si>
  <si>
    <t>1. Administración de Riesgos</t>
  </si>
  <si>
    <t>2. Medidas Debida Diligencia</t>
  </si>
  <si>
    <t>3. Participación Ciudadana y Rendición de Cuentas</t>
  </si>
  <si>
    <t>4. Transparencia y acceso a la Información</t>
  </si>
  <si>
    <t>5. Estado Abierto</t>
  </si>
  <si>
    <t>7. Redes Institucionales y Canales de Denuncia</t>
  </si>
  <si>
    <t>CONTROL DE CAMBIOS</t>
  </si>
  <si>
    <t>Número de versión</t>
  </si>
  <si>
    <t xml:space="preserve">Fecha </t>
  </si>
  <si>
    <t>Descripción de cambios</t>
  </si>
  <si>
    <t>Creación del Documento</t>
  </si>
  <si>
    <t>Se incluye en los componentes columnas para que la primera línes de defensa realice el reporte del avance cualitativo y cuantitativo en los dos (2) monitoreos.</t>
  </si>
  <si>
    <t>*Inserte la cantidad de celdas que se requiera</t>
  </si>
  <si>
    <t xml:space="preserve">PROCESO: </t>
  </si>
  <si>
    <t>Versión: 2</t>
  </si>
  <si>
    <t xml:space="preserve">FORMATO: </t>
  </si>
  <si>
    <r>
      <t xml:space="preserve">Fecha: </t>
    </r>
    <r>
      <rPr>
        <sz val="11"/>
        <color theme="1"/>
        <rFont val="Arial"/>
        <family val="2"/>
      </rPr>
      <t>30/05/2025</t>
    </r>
  </si>
  <si>
    <r>
      <t xml:space="preserve"> </t>
    </r>
    <r>
      <rPr>
        <sz val="11"/>
        <color theme="1"/>
        <rFont val="Arial"/>
        <family val="2"/>
      </rPr>
      <t xml:space="preserve"> Formulación plan monitoreo y ejecución Programa de Transparencia y Ética Pública</t>
    </r>
  </si>
  <si>
    <t>Instrucciones de diligenciamiento
PTEP</t>
  </si>
  <si>
    <t>Componentes y subcomponentes</t>
  </si>
  <si>
    <t>Los componentes y los subcomponentes se definien en el documento de formulación del Programa Transparencia y Ética Pública, puede contener  la cantidad de actividades que estime el líder del componente, observando que aquellas que se formulen sean pertinentes y conducentes con la estrategia institucional de Lucha contra la corrupción.</t>
  </si>
  <si>
    <t>No / número</t>
  </si>
  <si>
    <r>
      <t xml:space="preserve">Todas las actividades debe contar con numeración, en secuencia logica que relacione componente, subcomponente y acción a realizar. Como se ilustra en el siguiente ejemplo:
</t>
    </r>
    <r>
      <rPr>
        <b/>
        <sz val="10"/>
        <color theme="1"/>
        <rFont val="Arial"/>
        <family val="2"/>
      </rPr>
      <t>Componente 1: Mapa de Riesgos</t>
    </r>
    <r>
      <rPr>
        <sz val="10"/>
        <color theme="1"/>
        <rFont val="Arial"/>
        <family val="2"/>
      </rPr>
      <t xml:space="preserve">, </t>
    </r>
    <r>
      <rPr>
        <b/>
        <sz val="10"/>
        <color theme="1"/>
        <rFont val="Arial"/>
        <family val="2"/>
      </rPr>
      <t>subcomponente 1: Política Administración de Riesgos</t>
    </r>
    <r>
      <rPr>
        <sz val="10"/>
        <color theme="1"/>
        <rFont val="Arial"/>
        <family val="2"/>
      </rPr>
      <t>, seguidamente de la númeración de la Acción:</t>
    </r>
    <r>
      <rPr>
        <b/>
        <sz val="10"/>
        <color theme="1"/>
        <rFont val="Arial"/>
        <family val="2"/>
      </rPr>
      <t xml:space="preserve"> 1.1  Socializar la Politica de Administración de Riesgos del Ministerio del Deporte al interior de la entidad.</t>
    </r>
  </si>
  <si>
    <t>Actividad</t>
  </si>
  <si>
    <r>
      <t xml:space="preserve">Redactar y describir  las acciones a relizar en lenguaje claro, con periodicidad de ejecución, producto esperado y en infinitivo (Ej. Redactar, instalar, divulgar, diligenciar, publicar, realizar, etc.)Eje: </t>
    </r>
    <r>
      <rPr>
        <b/>
        <sz val="10"/>
        <color theme="1"/>
        <rFont val="Arial"/>
        <family val="2"/>
      </rPr>
      <t>Mejorar el contenido de la pestaña Denuncias por Corrupción en la página Web para facilitar la lectura y la gestión de la ciudadanía.</t>
    </r>
    <r>
      <rPr>
        <sz val="10"/>
        <color theme="1"/>
        <rFont val="Arial"/>
        <family val="2"/>
      </rPr>
      <t xml:space="preserve">
</t>
    </r>
  </si>
  <si>
    <t>Meta o producto</t>
  </si>
  <si>
    <t>Definir cuantitativamente (numerico o porcentual) la cantidad que se logrará con la actividad o el producto que se espera obtener.Eje: Una (1) mejora del contenido en la pestaña de la página Web.</t>
  </si>
  <si>
    <t xml:space="preserve">Responsable </t>
  </si>
  <si>
    <t>Definir la o las dependencias que son líderes responsables de ejecutar o desarrollar la actividad.</t>
  </si>
  <si>
    <t>Responsable Dependencia Apoyo</t>
  </si>
  <si>
    <t>Definir la o las dependencias que apoyan en ejecutar o desarrollar la actividad.</t>
  </si>
  <si>
    <t>Recursos</t>
  </si>
  <si>
    <r>
      <t xml:space="preserve">Identificar de manera general los recursos necesarios para el desarrollo de la actividad. 
</t>
    </r>
    <r>
      <rPr>
        <b/>
        <sz val="10"/>
        <color theme="1"/>
        <rFont val="Arial"/>
        <family val="2"/>
      </rPr>
      <t xml:space="preserve">Recursos: </t>
    </r>
    <r>
      <rPr>
        <sz val="10"/>
        <color theme="1"/>
        <rFont val="Arial"/>
        <family val="2"/>
      </rPr>
      <t xml:space="preserve">Humanos,Físicos,Tecnológicos, Financieros (En caso de requerir la acción propuesta de recursos de los proyectos de inversión, se sugiere incluirla dentro del Plan de acción para detallar el monto y programar los recursos del Proyecto: podría señalar el monto </t>
    </r>
    <r>
      <rPr>
        <b/>
        <sz val="10"/>
        <color theme="1"/>
        <rFont val="Arial"/>
        <family val="2"/>
      </rPr>
      <t>$ cantidad de recurso en número</t>
    </r>
    <r>
      <rPr>
        <sz val="10"/>
        <color theme="1"/>
        <rFont val="Arial"/>
        <family val="2"/>
      </rPr>
      <t xml:space="preserve"> + </t>
    </r>
    <r>
      <rPr>
        <b/>
        <sz val="10"/>
        <color theme="1"/>
        <rFont val="Arial"/>
        <family val="2"/>
      </rPr>
      <t>proyecto de inversión que se afectaría</t>
    </r>
    <r>
      <rPr>
        <sz val="10"/>
        <color theme="1"/>
        <rFont val="Arial"/>
        <family val="2"/>
      </rPr>
      <t xml:space="preserve"> ej. Fortalecimiento de la gestión y seguimiento institucional del Ministerio del Deporte)</t>
    </r>
  </si>
  <si>
    <t>Indicador</t>
  </si>
  <si>
    <t>Se debe determinar la medida cuantitativa de acuerdo con la meta de la actividad. Eje: Número de Mejoras del contenido realizadas.</t>
  </si>
  <si>
    <t>Fecha de programación</t>
  </si>
  <si>
    <t>Definir las fechas en las cuales se desarrollará la actividad.</t>
  </si>
  <si>
    <t>Evaluación y Seguimiento</t>
  </si>
  <si>
    <t>Reporte (Primera Línea)</t>
  </si>
  <si>
    <r>
      <t xml:space="preserve">Previa solicitud de la segunda linea de defensa (Oficina Asesora de Planeación) la dependencia responsable líder de la actividad, debe realizar la descripción de los avances o gestiones realizadas de manera cualitativa y cuantitativa, en el periodo del reporte, esto es, con corte a </t>
    </r>
    <r>
      <rPr>
        <b/>
        <sz val="10"/>
        <color rgb="FF000000"/>
        <rFont val="Arial"/>
        <family val="2"/>
      </rPr>
      <t>30 de junio y 31 de diciembre de cada anualidad</t>
    </r>
    <r>
      <rPr>
        <sz val="10"/>
        <color rgb="FF000000"/>
        <rFont val="Arial"/>
        <family val="2"/>
      </rPr>
      <t xml:space="preserve">; donde también se  debe mencionar los  productos o metas logradas, así como las evidencias de lo señalado anteriormente. 
</t>
    </r>
    <r>
      <rPr>
        <b/>
        <sz val="10"/>
        <color rgb="FF000000"/>
        <rFont val="Arial"/>
        <family val="2"/>
      </rPr>
      <t>Ejemplo</t>
    </r>
    <r>
      <rPr>
        <sz val="10"/>
        <color rgb="FF000000"/>
        <rFont val="Arial"/>
        <family val="2"/>
      </rPr>
      <t>: Se realizó ajuste de las funciones 1, 2 y 9 de aseguramiento a cargo de la Oficina Asesora de Planeación; que se aprobaron en sesión del comité CICCI de 19 de enero de 2024; se visualiza en el siguiente enlace.
Se realizó la convocatoria a este espacio mediante redes sociales de la Secretaría y con los dinamizadores locales y sus redes de ciudadanos en los territorios. 
Se publica sistematización en la página web de la institución.</t>
    </r>
  </si>
  <si>
    <t>Monitoreo  (Segunda Línea)</t>
  </si>
  <si>
    <t>La Oficina Asesora de Planeación debe describir las observaciones frente a los avances y/o gestiones registradas en los reportes, así como las sugerencias de mejora y/o alertas de cumplimiento.</t>
  </si>
  <si>
    <t>Seguimiento  (Tercera Línea)</t>
  </si>
  <si>
    <t>La Oficina de Control Interno debe realizar el seguimiento del reporte del monitoreo aportado por la segunda Línea y valida los avances cualitativos y cuantitativos emitiendo observaciones, sugerencias de mejora y/o alertas de cumplimiento.
La Oficina de Control Interno realiza evaluación de los seguimientos y monitoreos aportados por la segunda Línea, mediante Auditoría Interna, verifica los avances cualitativos y cuantitativos y emite hallazgos, observaciones, oportunidades de mejora  y alertas de cumplimiento, según corresponda.</t>
  </si>
  <si>
    <t xml:space="preserve">PROGRAMA TRANSPARENCIA Y ÉTICA PUBLICA </t>
  </si>
  <si>
    <t>Componente 1: Administración de Riesgos</t>
  </si>
  <si>
    <t>Primer  monitoreo - Primera Línea de Defensa</t>
  </si>
  <si>
    <t>Segundo  monitoreo - Primera Línea de Defensa</t>
  </si>
  <si>
    <t>Tercera Línea de Defensa</t>
  </si>
  <si>
    <t>Subcomponente</t>
  </si>
  <si>
    <t>No</t>
  </si>
  <si>
    <t>Acción</t>
  </si>
  <si>
    <t xml:space="preserve">Dependecia Responsable </t>
  </si>
  <si>
    <t>Dependencia de Apoyo</t>
  </si>
  <si>
    <t>Fecha de pogramación</t>
  </si>
  <si>
    <t>Avance cuantitativo</t>
  </si>
  <si>
    <t>Avance cualitativo</t>
  </si>
  <si>
    <t>Observaciones</t>
  </si>
  <si>
    <t>Subcomponente - Proceso 1:
Política de Administración de Riesgos</t>
  </si>
  <si>
    <t>1.1</t>
  </si>
  <si>
    <t xml:space="preserve">Actualizar la Politica de Administración del Riesgo del Ministerio del Deporte de conformidad con los lineamientos establecidos por el DAFP y los aspectos relacionados en el Programa de Transparencia y Ética Pública </t>
  </si>
  <si>
    <t>Una politica de Administraciòn del Riesgo actualizada</t>
  </si>
  <si>
    <t>Oficina Asesora de Planeación</t>
  </si>
  <si>
    <t>Comité institucional de Coordinación de Control Interno</t>
  </si>
  <si>
    <t>Humano</t>
  </si>
  <si>
    <t>Nùmero de politicas de Administracón del Riesgo Actualizada</t>
  </si>
  <si>
    <t>1.2</t>
  </si>
  <si>
    <t>Realizar talleres de interiorización de la política de Administración de Riesgos con los líderes de proceso, gestores y demás funcionarios involucrados al interior del Ministerio del Deporte</t>
  </si>
  <si>
    <t>Tres (3) talleres de socialización de la politica de administración del Riesgo</t>
  </si>
  <si>
    <t>Todos los procesos del Ministerio del Deporte</t>
  </si>
  <si>
    <t xml:space="preserve">(Nùmero de talleres de interiorizaciòn de politica realizados / Número total de talleres programados de socializaciòn de polìtica de administración del riesgo) * 100  </t>
  </si>
  <si>
    <t>Subcomponente - Proceso 2:
 Construcción del Mapa de Riesgos de Corrupción</t>
  </si>
  <si>
    <t>2.1</t>
  </si>
  <si>
    <t>Realizar el diagnóstico de los aspectos requeridos para la adopción e implementación del Sistema de Administración del Riesgo de Lavado de Activos y de la Financiación del Terrorismo - SARLAFT en Mindeporte.</t>
  </si>
  <si>
    <t>Un informe diagnóstico para la implementación del sistema SARLAFT</t>
  </si>
  <si>
    <t>Número de informes diagnósticos sobre el sistema SARLAFT realizados en la vigencia</t>
  </si>
  <si>
    <t>2.2</t>
  </si>
  <si>
    <t xml:space="preserve">Brindar asesoria a los procesos del Ministerio del Deporte para ajustar y/o actualizar los Riesgos de Corrupción </t>
  </si>
  <si>
    <t>(Número de asesorias realizadas con los procesos / Numero total de asesorias programadas sobre Riesgos de Corrupción) * 100</t>
  </si>
  <si>
    <t>Subcomponente - Proceso 3:
 Consulta y Divulgación</t>
  </si>
  <si>
    <t>3.1</t>
  </si>
  <si>
    <t>Socializar mediante piezas comunicativas la información relevante relacionada con la gestión del Riesgo de la Entidad.</t>
  </si>
  <si>
    <t>Tres (3) piezas comunicativas socializadas</t>
  </si>
  <si>
    <t>GIT Comunicaciones</t>
  </si>
  <si>
    <t>(Número de piezas gráficas socializadas / Número total de piezas graficas programadas en la vigencia) * 100</t>
  </si>
  <si>
    <t>Subcomponente - Proceso 4: 
Monitoreo o revisión</t>
  </si>
  <si>
    <t>4.1</t>
  </si>
  <si>
    <t>Realizar el monitoreo y el reporte de avances en la administración de los riesgos por proceso de la Entidad.</t>
  </si>
  <si>
    <t xml:space="preserve">Tres (3) monitoreos a los Mapas de riesgos de corrupción de  cada proceso con el reporte de monitoreo cuatrimestral </t>
  </si>
  <si>
    <t>(Numero de monitoreo de mapas de riescos de corrupción reportados / Numero total de monitoreos cuatrimestrales programados ) * 100</t>
  </si>
  <si>
    <t>Subcomponente -Proceso 5:  
Seguimiento</t>
  </si>
  <si>
    <t>5.1</t>
  </si>
  <si>
    <t>Realizar seguimiento cuatrimestral al mapa de riesgos de corrupción del Ministerio del Deporte - tercera línea de defensa y publicar el resultado en la página web institucional dentro  de los diez (10) primeros días hábiles siguientes al periodo evaluado.</t>
  </si>
  <si>
    <t>Tres (3) Informes de seguimiento de la administración del riesgo - Matriz de Riesgos de Corrupción -MRC publicados</t>
  </si>
  <si>
    <t xml:space="preserve">Oficina de Control Interno </t>
  </si>
  <si>
    <t>Equipo de Auditores de la OCI
Equipos de Cómputo
GESDOC
Herramientas de trabajo colaborativo y en la nube</t>
  </si>
  <si>
    <t>Número de informes de seguimiento  de la administración del riesgo MRC publicados</t>
  </si>
  <si>
    <t xml:space="preserve">
16/01/2025
15/05/2025
12/09/2025   </t>
  </si>
  <si>
    <t>Componente 2: Medidas de debida diligencia</t>
  </si>
  <si>
    <r>
      <t xml:space="preserve">Subcomponente 1
</t>
    </r>
    <r>
      <rPr>
        <sz val="10"/>
        <color theme="1"/>
        <rFont val="Calibri"/>
        <family val="2"/>
        <scheme val="minor"/>
      </rPr>
      <t>Adecuación Institucional para cumplir con la Debida Diligencia</t>
    </r>
  </si>
  <si>
    <t xml:space="preserve">Realizar validación mediante la verificación del candidato a vincularce como funcionario en Listas Restrictivas para la prevención del Lavado de Activos y Financiación del Terrorismo </t>
  </si>
  <si>
    <t xml:space="preserve">Verificar el 100% de lo candidatos a vincular como funcionarios en listas restrictivas. </t>
  </si>
  <si>
    <t>GIT Talento Humano</t>
  </si>
  <si>
    <t xml:space="preserve">Oficina Asesora de Planeación </t>
  </si>
  <si>
    <t xml:space="preserve">Humanos y Tecnologícos. </t>
  </si>
  <si>
    <r>
      <rPr>
        <u/>
        <sz val="10"/>
        <color rgb="FF000000"/>
        <rFont val="Arial"/>
        <family val="2"/>
      </rPr>
      <t xml:space="preserve"># de funcionarios vinculados verificados en listas R </t>
    </r>
    <r>
      <rPr>
        <sz val="10"/>
        <color rgb="FF000000"/>
        <rFont val="Arial"/>
        <family val="2"/>
      </rPr>
      <t>x 100
Total de funcionarios  vinculados</t>
    </r>
  </si>
  <si>
    <r>
      <t xml:space="preserve">Subcomponente 2
</t>
    </r>
    <r>
      <rPr>
        <sz val="10"/>
        <color theme="1"/>
        <rFont val="Calibri"/>
        <family val="2"/>
        <scheme val="minor"/>
      </rPr>
      <t>Construcción de plan de trabajo para adaptar y/o desarrollar la Debida Diligencia</t>
    </r>
  </si>
  <si>
    <t xml:space="preserve">Realizar la validación de la contraparte que pretenda suscribir contratos con el Ministerio del Deporte, garantizando que no esten incluidos en las listas restrictivas de Lavado de Activos </t>
  </si>
  <si>
    <t>Verificar en las listas restrictivas de Lavado de Activos el 100% de los contratistas del Ministerio del Deporte</t>
  </si>
  <si>
    <t>GIT Contratación</t>
  </si>
  <si>
    <t>Secretaria General</t>
  </si>
  <si>
    <t>(Numero de contratistas vericados en las listas restrictivas de lavados de Activos / Numero total de contratistas ) * 100</t>
  </si>
  <si>
    <r>
      <t xml:space="preserve">Subcomponente 3
</t>
    </r>
    <r>
      <rPr>
        <sz val="10"/>
        <color theme="1"/>
        <rFont val="Calibri"/>
        <family val="2"/>
        <scheme val="minor"/>
      </rPr>
      <t>Gestión de la Debida Diligencia</t>
    </r>
  </si>
  <si>
    <t xml:space="preserve">Realizar consulta a la OCID sobre los procesos en los que se han presentado denuncias de presuntos casos de corrupción. </t>
  </si>
  <si>
    <t xml:space="preserve">Tres (3) consultas realizadas a la OCID de procesos  en los que se han presentado denuncias de presuntos casos de corrupción. </t>
  </si>
  <si>
    <t>Oficina de Control Interno Disciplinario</t>
  </si>
  <si>
    <t xml:space="preserve">Número de consultas realizadas a la OCID de procesos  en los que se han presentado denuncias de presuntos casos de corrupción. </t>
  </si>
  <si>
    <t>3.2</t>
  </si>
  <si>
    <t>Informar en las sesiones ordinarias del Comité Insitucional de Coordinación de Control Interno -CICCI el seguimiento de presuntos casos de corrupción. En caso de tenerse nuevas denuncias de asuntos no evaluados y no incluidos en el Plan Anual de Auditoría Interna -PAAI vigente, en el CICCI se presentará solicitud de modificación del Plan Anual de Auditoría, a fin evaluar la inclusión de Auditoría Especial para evaluación del componente jurídico y financiero del proceso que presenta la denuncia.</t>
  </si>
  <si>
    <t>Dos (2) informes presentados al CICCI, uno en cada sesión ordinaria, con respecto al seguimiento de presuntos casos de corrupción</t>
  </si>
  <si>
    <t>Integrantes del CICCI: 
Despacho
Viceministerio
Direcciones Técnicas
Oficina Asesora Jurídica
Oficina Asesora de Planeación 
Oficina de Control Interno Disciplinario</t>
  </si>
  <si>
    <t>Número de informes presentados al CICCI, uno en cada sesión ordinaria, con respecto al seguimiento de presuntos casos de corrupción</t>
  </si>
  <si>
    <t>31/01/2025
30/08/2025</t>
  </si>
  <si>
    <t>Componente 3: Participación Ciudadana y Rendición de Cuentas</t>
  </si>
  <si>
    <r>
      <t xml:space="preserve">Subcomponente 1
</t>
    </r>
    <r>
      <rPr>
        <sz val="10"/>
        <color theme="1"/>
        <rFont val="Calibri"/>
        <family val="2"/>
        <scheme val="minor"/>
      </rPr>
      <t>Planeación de la estrategia de Relacionamiento con el ciudadadano y condiciones para la promoción de la participación ciudadana</t>
    </r>
  </si>
  <si>
    <t>Realizar la caracterización de ciudadanos y grupos de interés del Ministerio del Deporte</t>
  </si>
  <si>
    <t>Un documento de  caracterización de ciudadanos y grupos de interés del Ministerio del Deporte</t>
  </si>
  <si>
    <t>Servicio Integral al Ciudadano</t>
  </si>
  <si>
    <t>Dependencias involucradas</t>
  </si>
  <si>
    <t>Porcentaje de avance en las actividades para el desarrollo de la caracterización de ciudadanos y grupos de interés del Ministerio del Deporte</t>
  </si>
  <si>
    <t>Establecer la programación de espacios de participación ciudadana y rendición de cuentas durante la vigencia</t>
  </si>
  <si>
    <t>Una programación Institucional de espacios de participación ciudadana y rendición de cuentas vigencia 2025 publicada en la página web de la entidad</t>
  </si>
  <si>
    <t>Porcentaje de avance en las actividades para  la elaboración de la programación institucional de espacios de participación ciudadana y rendicipon de cuentas</t>
  </si>
  <si>
    <r>
      <t xml:space="preserve">Subcomponente 2 
</t>
    </r>
    <r>
      <rPr>
        <sz val="10"/>
        <color theme="1"/>
        <rFont val="Calibri"/>
        <family val="2"/>
        <scheme val="minor"/>
      </rPr>
      <t>Gestión del Relacionamiento con el ciudadano y promoción de la participación ciudadana</t>
    </r>
  </si>
  <si>
    <t>Promover la cualificación de la ciudadanía en  los procesos de participación ciudadana y  control social a la gestión pública.</t>
  </si>
  <si>
    <t>Un (1) curso promocionado de participación ciudadana</t>
  </si>
  <si>
    <t>Oficina Asesora de Planeación - Escuela Virtual del Deporte</t>
  </si>
  <si>
    <t>Humano - Tecnológicos</t>
  </si>
  <si>
    <t>Aumento del 10% de los partipantes que aprueban el curso con respecto a la vigencia anterior</t>
  </si>
  <si>
    <t>Publicar en la página web del Ministerio del Deporte el proyecto de agenda regulatoria de la entidad previsto para la vigencia 2026.</t>
  </si>
  <si>
    <t>Una (1) Publicación realizada en la página web.</t>
  </si>
  <si>
    <t>Oficina Asesora Juridica</t>
  </si>
  <si>
    <t>Número de publicaciones realizadas en la página web</t>
  </si>
  <si>
    <r>
      <t xml:space="preserve">Subcomponente 3   
</t>
    </r>
    <r>
      <rPr>
        <sz val="10"/>
        <color theme="1"/>
        <rFont val="Calibri"/>
        <family val="2"/>
        <scheme val="minor"/>
      </rPr>
      <t>Informar avances y resultados de la gestión con calidad y en lenguaje comprensible</t>
    </r>
    <r>
      <rPr>
        <b/>
        <sz val="10"/>
        <color theme="1"/>
        <rFont val="Calibri"/>
        <family val="2"/>
        <scheme val="minor"/>
      </rPr>
      <t xml:space="preserve">                                                                                     </t>
    </r>
  </si>
  <si>
    <t>Formular y ejecutar la Estrategia de Comunicaciones para la Rendición de Cuentas 2025</t>
  </si>
  <si>
    <t>Una estrategia de comunicaciones formulada e implementada</t>
  </si>
  <si>
    <t xml:space="preserve">Número de actividades de la estrategia ejecutadas/total de actividades de la estrategia planteadas </t>
  </si>
  <si>
    <t>Realizar campaña de comunicación para la interiorización de los conceptos de la participación ciudadana y la rendición de cuentas</t>
  </si>
  <si>
    <t>10 piezas de comunicación</t>
  </si>
  <si>
    <t>Número de piezas de comunicación realizadas</t>
  </si>
  <si>
    <t>3.3</t>
  </si>
  <si>
    <t>Revisar y actualizar el Menú Participa de acuerdo a los lineamientos de la resolución 1519 de 2020</t>
  </si>
  <si>
    <t xml:space="preserve">Alcanzar el 88% de cumplimiento de los criterios definidos en el MenúPparticipa </t>
  </si>
  <si>
    <t>(Número de criterios definidos para el menú participa cumplidos en la vigencia / Numero de criterios definidos del Menú Participa que le aplican a la entidad) * 100</t>
  </si>
  <si>
    <r>
      <t xml:space="preserve">Subcomponente 4.
</t>
    </r>
    <r>
      <rPr>
        <sz val="10"/>
        <color rgb="FF231F20"/>
        <rFont val="Calibri"/>
        <family val="2"/>
        <scheme val="minor"/>
      </rPr>
      <t xml:space="preserve">Desarrollar escenarios de diálogo de doble vía con la ciudadanía y sus organizaciones
</t>
    </r>
  </si>
  <si>
    <t>Ejecutar y hacer seguimiento a la programación de espacios de participación ciudadana y rendición de cuentas durante la vigencia.</t>
  </si>
  <si>
    <t>Dos (2) informes de seguimiento a la programación de espacios de participación ciudadana y rendición de cuentas durante la vigencia.</t>
  </si>
  <si>
    <t xml:space="preserve">Porcentaje de ejecución de los espacios de participación ciudadana  </t>
  </si>
  <si>
    <t>30/06/2025
30/11/2025</t>
  </si>
  <si>
    <r>
      <rPr>
        <b/>
        <sz val="10"/>
        <color theme="1"/>
        <rFont val="Calibri"/>
        <family val="2"/>
        <scheme val="minor"/>
      </rPr>
      <t xml:space="preserve">Subcomponente 5     
</t>
    </r>
    <r>
      <rPr>
        <sz val="10"/>
        <color theme="1"/>
        <rFont val="Calibri"/>
        <family val="2"/>
        <scheme val="minor"/>
      </rPr>
      <t xml:space="preserve">Responder a compromisos propuestos, evaluación y retroalimentación en los ejercicios de rendición de cuentas                           </t>
    </r>
    <r>
      <rPr>
        <b/>
        <sz val="10"/>
        <color theme="1"/>
        <rFont val="Calibri"/>
        <family val="2"/>
        <scheme val="minor"/>
      </rPr>
      <t xml:space="preserve">                                                    </t>
    </r>
    <r>
      <rPr>
        <sz val="10"/>
        <color theme="1"/>
        <rFont val="Calibri"/>
        <family val="2"/>
        <scheme val="minor"/>
      </rPr>
      <t xml:space="preserve">   </t>
    </r>
  </si>
  <si>
    <t>Informar a la ciudadanía los avances de los ejercicios y compromisos adquiridos por la Entidad en los espacios de participación ciudadana y rendición de cuentas</t>
  </si>
  <si>
    <t>Publicación de los informes de los ejercicicios de participación y rendición de cuentas  realizados de manera trimestral</t>
  </si>
  <si>
    <t>Número de publicaciones trimestrales</t>
  </si>
  <si>
    <t>5.2</t>
  </si>
  <si>
    <t>Realizar la evaluación de las actividades suscritas en el  Plan de Transparencia y Ética Pública -PTEP 2025</t>
  </si>
  <si>
    <t>Un (1) informe de Auditoría Interna del PTEP 2025</t>
  </si>
  <si>
    <t>Número de informes de Auditoría Interna PTEP 2025</t>
  </si>
  <si>
    <t>Componente 4: Transparencia y acceso a la información</t>
  </si>
  <si>
    <r>
      <rPr>
        <b/>
        <sz val="10"/>
        <color theme="1"/>
        <rFont val="Calibri"/>
        <family val="2"/>
        <scheme val="minor"/>
      </rPr>
      <t xml:space="preserve">Subcomponente 1 </t>
    </r>
    <r>
      <rPr>
        <sz val="10"/>
        <color theme="1"/>
        <rFont val="Calibri"/>
        <family val="2"/>
        <scheme val="minor"/>
      </rPr>
      <t xml:space="preserve"> 
Lineamientos de Transparencia Activa                                                                                     </t>
    </r>
  </si>
  <si>
    <t>Revisar los micrositios de transparencia y  promover las 
actualizaciones necesarias para el cumplimiento de los criterios de accesibilidad de la resolución 1519 de 2020</t>
  </si>
  <si>
    <t>Un reporte del Indice de Transparencia y Acceso a la información en el aplicativo dispuesto por la Procuraduría General de la Nación</t>
  </si>
  <si>
    <t xml:space="preserve">Servicio Integral al Ciudadano </t>
  </si>
  <si>
    <t>Dependencias involucradas que tengan información a cargo</t>
  </si>
  <si>
    <t>Humanos, Tecnológicos</t>
  </si>
  <si>
    <t>Número de reportes realizados</t>
  </si>
  <si>
    <t>Promover la importancia de la Transparencia y el acceso de la información a través de la cualificación a los enlaces de cada una de la dependencias.</t>
  </si>
  <si>
    <t>Dos (2) actividades de capacitación a los enlaces de las dependencias</t>
  </si>
  <si>
    <t>Humanos</t>
  </si>
  <si>
    <t>Número de actividades de capacitación realizadas</t>
  </si>
  <si>
    <t>1.3</t>
  </si>
  <si>
    <t>Medir la percepción de la calidad  y usabilidad de la información</t>
  </si>
  <si>
    <t xml:space="preserve">Dos (2) informes de medición </t>
  </si>
  <si>
    <t>Número de informes de medición realizados</t>
  </si>
  <si>
    <t>1.4</t>
  </si>
  <si>
    <t>Socializar a los grupos de valor la actualidad juridica del Ministerio del Deporte</t>
  </si>
  <si>
    <t>Dos (2) boletines jurídicos publicados en la intranet y en la pagina web.</t>
  </si>
  <si>
    <t xml:space="preserve">GIT Comunicaciones
</t>
  </si>
  <si>
    <t>Número de boletines juridicos publicados</t>
  </si>
  <si>
    <t>15/07/2025
30/11/2025</t>
  </si>
  <si>
    <t>1.5</t>
  </si>
  <si>
    <t xml:space="preserve">Socializar a la ciudadania por medio de piezas divulgativas las acciones prohibidas descritas en la ley 1445 de 2011. </t>
  </si>
  <si>
    <t xml:space="preserve">Dos (2) Piezas divulgadas </t>
  </si>
  <si>
    <t>Número de piezas divulgadas</t>
  </si>
  <si>
    <t>15/04/2025 
30/11/2025</t>
  </si>
  <si>
    <r>
      <rPr>
        <b/>
        <sz val="10"/>
        <color theme="1"/>
        <rFont val="Calibri"/>
        <family val="2"/>
        <scheme val="minor"/>
      </rPr>
      <t xml:space="preserve">Subcomponente 2     
</t>
    </r>
    <r>
      <rPr>
        <sz val="10"/>
        <color theme="1"/>
        <rFont val="Calibri"/>
        <family val="2"/>
        <scheme val="minor"/>
      </rPr>
      <t xml:space="preserve">Lineamientos de Transparencia Pasiva     </t>
    </r>
    <r>
      <rPr>
        <b/>
        <sz val="10"/>
        <color theme="1"/>
        <rFont val="Calibri"/>
        <family val="2"/>
        <scheme val="minor"/>
      </rPr>
      <t xml:space="preserve">                                                                                </t>
    </r>
    <r>
      <rPr>
        <sz val="10"/>
        <color theme="1"/>
        <rFont val="Calibri"/>
        <family val="2"/>
        <scheme val="minor"/>
      </rPr>
      <t xml:space="preserve"> </t>
    </r>
  </si>
  <si>
    <t>Implementar mejoras al sistema de gestión documental que contribuya  a la adecuada gestión y seguimiento de peticiones, quejas, reclamos  denuncias, trámites y OPAS</t>
  </si>
  <si>
    <t>Una (1) mejora implementada</t>
  </si>
  <si>
    <t>TICS</t>
  </si>
  <si>
    <t>Número de mejoras implementadas</t>
  </si>
  <si>
    <t>Publicar la carta del trato digno</t>
  </si>
  <si>
    <t xml:space="preserve">Un (1) documento publicado en la sede electrónica </t>
  </si>
  <si>
    <t>Número de documentos publicados</t>
  </si>
  <si>
    <r>
      <t xml:space="preserve">Subcomponente 3   
</t>
    </r>
    <r>
      <rPr>
        <sz val="10"/>
        <color theme="1"/>
        <rFont val="Calibri"/>
        <family val="2"/>
        <scheme val="minor"/>
      </rPr>
      <t xml:space="preserve">Elaboración los Instrumentos de Gestión de la Información    </t>
    </r>
    <r>
      <rPr>
        <b/>
        <sz val="10"/>
        <color theme="1"/>
        <rFont val="Calibri"/>
        <family val="2"/>
        <scheme val="minor"/>
      </rPr>
      <t xml:space="preserve">                                                                                      </t>
    </r>
  </si>
  <si>
    <t xml:space="preserve">
Revisar, actualizar y divulgar el procedimiento interno de Transparencia y acceso a la información y sus documentos asociados con los lineamientos del PTEP</t>
  </si>
  <si>
    <t>Un procedimiento actualizado y divulgado</t>
  </si>
  <si>
    <t>Dependencias productoras de información 
GIT Comunicaciones
GIT Tics
GIT Gestión Administrativa / Gestión Documental</t>
  </si>
  <si>
    <t>Número de procedimientos actualizados</t>
  </si>
  <si>
    <t>Actualizar y publicar el registros o inventario de activos de información según los procedimientos, lineamientos, valoración y tiempos definidos en el Programa de Gestión Documental</t>
  </si>
  <si>
    <t>Una matriz de activos de información actualizada y publicada</t>
  </si>
  <si>
    <t>Gestión administrativa</t>
  </si>
  <si>
    <t>Todas las dependencias</t>
  </si>
  <si>
    <t>Número de matrices actualizadas y publicadas</t>
  </si>
  <si>
    <t>Actualizar y publicar Indice de información clasificada y reservada del Ministerio del Deporte</t>
  </si>
  <si>
    <t>Una matriz de  Indice de información clasificada y reservada  actualizada y publicada</t>
  </si>
  <si>
    <t>Oficina Asesora Jurídica</t>
  </si>
  <si>
    <t>3.4</t>
  </si>
  <si>
    <t>Actualizar y publicar esquema de publicación de información del Ministerio del Deporte</t>
  </si>
  <si>
    <t>Una matriz de Esquema de publicación de información actualizada y publicada</t>
  </si>
  <si>
    <t>Comunicaciones y dependencias productoras de información</t>
  </si>
  <si>
    <r>
      <t xml:space="preserve">Subcomponente 4.
</t>
    </r>
    <r>
      <rPr>
        <sz val="10"/>
        <color rgb="FF231F20"/>
        <rFont val="Calibri"/>
        <family val="2"/>
        <scheme val="minor"/>
      </rPr>
      <t xml:space="preserve">Criterio diferencial de accesibilidad.
</t>
    </r>
  </si>
  <si>
    <t xml:space="preserve">Formular,  ejecutar y evaluar dentro del Plan Integral de Capacitación una oferta educativa para los funcionarios en  lenguaje claro. </t>
  </si>
  <si>
    <t>Hacer seguimiento al cumplimiento de las las 3 acciones "Formular, ejecutar y evalua", establecidas dentro del PIC</t>
  </si>
  <si>
    <t xml:space="preserve">Todos los Procesos </t>
  </si>
  <si>
    <t xml:space="preserve">Humanos y Tecnologicos </t>
  </si>
  <si>
    <r>
      <rPr>
        <u/>
        <sz val="10"/>
        <color rgb="FF000000"/>
        <rFont val="Arial"/>
        <family val="2"/>
      </rPr>
      <t xml:space="preserve"># de acciones ejecutadas </t>
    </r>
    <r>
      <rPr>
        <sz val="10"/>
        <color rgb="FF000000"/>
        <rFont val="Arial"/>
        <family val="2"/>
      </rPr>
      <t xml:space="preserve">x 100
total acciones programadas </t>
    </r>
  </si>
  <si>
    <t>4.2</t>
  </si>
  <si>
    <t xml:space="preserve">Formular,  ejecutar y evaluar dentro del Plan Integral de Capacitación una oferta educativa para los funcionarios en Lengua de Señas Colombiana, con el propósito de desarrollar destrezas y habilidades para contribuir a una atención inclusiva. </t>
  </si>
  <si>
    <t>4.3</t>
  </si>
  <si>
    <t xml:space="preserve">Promoveer la participación de los funcionarios y contratistas, en la capacitación virtual " Discapacidad e inclusión laboral - Pacto productividad" establecida por la Función Pública  </t>
  </si>
  <si>
    <t xml:space="preserve">3 Piezas comunicativas difundidas de promoción del curso virtual </t>
  </si>
  <si>
    <r>
      <rPr>
        <u/>
        <sz val="10"/>
        <color rgb="FF000000"/>
        <rFont val="Arial"/>
        <family val="2"/>
      </rPr>
      <t xml:space="preserve"># de piezas comunicativas realizadas y difundidas </t>
    </r>
    <r>
      <rPr>
        <sz val="10"/>
        <color rgb="FF000000"/>
        <rFont val="Arial"/>
        <family val="2"/>
      </rPr>
      <t xml:space="preserve">x 100
total de piezas comunicativas difundidas programadas </t>
    </r>
  </si>
  <si>
    <t>31/04/2025
31/08/2025
31/12/2025</t>
  </si>
  <si>
    <r>
      <rPr>
        <b/>
        <sz val="10"/>
        <color theme="1"/>
        <rFont val="Calibri"/>
        <family val="2"/>
        <scheme val="minor"/>
      </rPr>
      <t xml:space="preserve">Subcomponente 5     
</t>
    </r>
    <r>
      <rPr>
        <sz val="10"/>
        <color theme="1"/>
        <rFont val="Calibri"/>
        <family val="2"/>
        <scheme val="minor"/>
      </rPr>
      <t xml:space="preserve">Monitoreo del Acceso a la Información Pública                             </t>
    </r>
    <r>
      <rPr>
        <b/>
        <sz val="10"/>
        <color theme="1"/>
        <rFont val="Calibri"/>
        <family val="2"/>
        <scheme val="minor"/>
      </rPr>
      <t xml:space="preserve">                                                    </t>
    </r>
    <r>
      <rPr>
        <sz val="10"/>
        <color theme="1"/>
        <rFont val="Calibri"/>
        <family val="2"/>
        <scheme val="minor"/>
      </rPr>
      <t xml:space="preserve">   </t>
    </r>
  </si>
  <si>
    <t>Realizar la evaluación de los componentes de la matriz ITA -PTEP 2025</t>
  </si>
  <si>
    <t>Un (1) informe de Seguimiento ITA</t>
  </si>
  <si>
    <t>GIT Comunicaciones
GIT TICs</t>
  </si>
  <si>
    <t>Equipo de Auditores de la OCI Equipos de Cómputo
GESDOC Herramientas de trabajo colaborativo y en la nube</t>
  </si>
  <si>
    <t>Número de informes de Seguimiento ITA</t>
  </si>
  <si>
    <t>Realizar seguimiento y monitoreo a la información mínima que se debe publicar en la sección de transparencia y acceso a la información pública de acuerdo a lo definido en la ley 1712 de 2014 y sus decretos reglamentarios</t>
  </si>
  <si>
    <t>Veinte (20) reuniones de seguimiento</t>
  </si>
  <si>
    <t>Comunicaciones</t>
  </si>
  <si>
    <t>(Número de sesiones de seguimiento realizadas / Número de sesiones de seguimiento programadas)*100</t>
  </si>
  <si>
    <t>Componente 5. Estado Abierto</t>
  </si>
  <si>
    <t>1. Apertura de datos para los ciudadanos y grupos de interés</t>
  </si>
  <si>
    <t>Realizar un diagnóstico para identificar y priorizar los conjuntos de datos relevantes para los ciudadanos y grupos de interés.</t>
  </si>
  <si>
    <t>Informe del diagnóstico y listado de conjuntos de datos priorizados</t>
  </si>
  <si>
    <t>GIT TICs</t>
  </si>
  <si>
    <t>Direcciones Misionales del Ministerio.</t>
  </si>
  <si>
    <t>Numero de conjunto de datos identificado/ Numero de conjuntos de datos priorizados *100</t>
  </si>
  <si>
    <t>Limpiar y normalizar los conjuntos de datos priorizados para garantizar su calidad y precisión.</t>
  </si>
  <si>
    <t>informe de Datos limpios y normalizados</t>
  </si>
  <si>
    <t>Conjuntos de datos limpios y normalizados / Conjuntos de datos priorizados *100</t>
  </si>
  <si>
    <t>31/09/2025</t>
  </si>
  <si>
    <t>Clasificar y etiquetar los datos para facilitar su búsqueda y uso.</t>
  </si>
  <si>
    <t>Informe de los datos clasificados y etiquetados</t>
  </si>
  <si>
    <t xml:space="preserve">Numero de conjuntos de datos clasificados y etiquetados / Numero Total de conjuntos de datos identificados * 100
</t>
  </si>
  <si>
    <t>Desarrollar metadatos para proporcionar contexto y facilitar la comprensión de los datos</t>
  </si>
  <si>
    <t>informe de los metadatos desarrollados</t>
  </si>
  <si>
    <t xml:space="preserve">Numero de conjuntos de datos con metadatos desarrollados / Numero total de conjuntos de datos identificado * 100
​
 </t>
  </si>
  <si>
    <t>31/11/2025</t>
  </si>
  <si>
    <t>Evaluar la seguridad y privacidad de los datos para evitar la divulgación de información sensible</t>
  </si>
  <si>
    <t>Informe con la evaluación de seguridad completada</t>
  </si>
  <si>
    <t>Numero de no conformidades resueltas /Numero total de no conformiddes detectadas * 100</t>
  </si>
  <si>
    <t>1.6</t>
  </si>
  <si>
    <t>Presentar los conjuntos de datos priorizados para su aprobacion al comité institucional de gestion y desempeño</t>
  </si>
  <si>
    <t>Informe preliminar con el conjunto de datos aprobado.</t>
  </si>
  <si>
    <t>GIT TICs  comité institucional de gestion y desempeño</t>
  </si>
  <si>
    <t xml:space="preserve">Numero de conjuntos de datos presentados al comité / Numero de conjuntos de datos aprobados por el comité * 100
</t>
  </si>
  <si>
    <t>2. Entrega de información en lenguaje sencillo que de cuenta de la gestión institucional</t>
  </si>
  <si>
    <t xml:space="preserve">Elaborar una campaña para el fortecimiento del lenguaje incluyente con enfoque diferencial </t>
  </si>
  <si>
    <t>Una campaña elaborada y divulgada</t>
  </si>
  <si>
    <t xml:space="preserve">GIT Comunicaciones </t>
  </si>
  <si>
    <t>GIT Servicio Integral al Ciudadano</t>
  </si>
  <si>
    <t>porcentaje de implementacion</t>
  </si>
  <si>
    <t>3. Apertura de la información presupuestal institucional y de resultados</t>
  </si>
  <si>
    <t>Revision de la estandarizacion de la estrucutura donde se esta reportando la informacion para datos abiertos.</t>
  </si>
  <si>
    <t>informe de la revision realizada a la estructura de los reportes de los datos</t>
  </si>
  <si>
    <t>GIT TICs - GIT Gestion Presupuestal</t>
  </si>
  <si>
    <t xml:space="preserve"> GIT Gestion Presupuestal</t>
  </si>
  <si>
    <t xml:space="preserve">Numero total de datos identificado / Numero total de datos identificado para apertura * 100
</t>
  </si>
  <si>
    <t>Verificar si se deben aperturar en datos.gov.co</t>
  </si>
  <si>
    <t>Informe del los datos identificado a aperturar</t>
  </si>
  <si>
    <t xml:space="preserve">Numero de datos a aperturar / Numero de datos aperturados * 100
</t>
  </si>
  <si>
    <t>Presentacion de los datos revisado para su publicacion</t>
  </si>
  <si>
    <t>Informe de los datos revisado para su publicacion</t>
  </si>
  <si>
    <t xml:space="preserve"> GIT Presupuesto -  comité de desempeño.</t>
  </si>
  <si>
    <t xml:space="preserve">Numero de total de informes total programado en la vigencia / Numero total de informes publicados *100
</t>
  </si>
  <si>
    <t>4. Estandarización de datos abiertos para intercambio de información</t>
  </si>
  <si>
    <t>Identificar y seleccionar los estándares nacionales e internacionales más adecuados para la estandarización de datos abiertos</t>
  </si>
  <si>
    <t>Listado de estándares seleccionados</t>
  </si>
  <si>
    <t>Oficina Asesora Juridica.</t>
  </si>
  <si>
    <t xml:space="preserve">Numero de datos abiertos identificados / Total de datos estandarizados
</t>
  </si>
  <si>
    <t>Desarrollar una guía de estandarización de datos abiertos que incluya las mejores prácticas y procedimientos</t>
  </si>
  <si>
    <t>Guía de estandarización desarrollada</t>
  </si>
  <si>
    <t>Nuemro de Guía desarrollada / Numero de Guia Publicada * 100</t>
  </si>
  <si>
    <t>Capacitar al personal de la organización en la guía de estandarización y en el uso de los estándares seleccionados</t>
  </si>
  <si>
    <t>programar y ejecutar  una  capacitacion de la guia diseñada para la estandarizacion de los datos abiertos</t>
  </si>
  <si>
    <t xml:space="preserve">
Numero total de capaciones programada / No total de capacitaciones ejecutadas * 100</t>
  </si>
  <si>
    <t>4.4</t>
  </si>
  <si>
    <t>Implementar los estándares de datos abiertos en los procesos de recopilación, almacenamiento y publicación de datos</t>
  </si>
  <si>
    <t>informe del procesos estandarizados implementados</t>
  </si>
  <si>
    <t>No total de estandares para datos abierto implementados  / Numero total de estandares para datos abierto idententificados * 100</t>
  </si>
  <si>
    <r>
      <t xml:space="preserve">Subcomponente 1
</t>
    </r>
    <r>
      <rPr>
        <sz val="10"/>
        <color theme="1"/>
        <rFont val="Calibri"/>
        <family val="2"/>
        <scheme val="minor"/>
      </rPr>
      <t>Programas de gestión de integridad</t>
    </r>
  </si>
  <si>
    <t xml:space="preserve">Estabecer un Plan de Trabajo encaminado al cumplimiento de la Política y el Codigo de Integridad. </t>
  </si>
  <si>
    <t>Un Plan de Trabajo de la implementación de la Política de Integridad ejecutado al 80%</t>
  </si>
  <si>
    <t xml:space="preserve">Todos los procesos </t>
  </si>
  <si>
    <r>
      <rPr>
        <u/>
        <sz val="10"/>
        <color rgb="FF000000"/>
        <rFont val="Arial"/>
        <family val="2"/>
      </rPr>
      <t xml:space="preserve"># de actividades ejecutadas del Plan </t>
    </r>
    <r>
      <rPr>
        <sz val="10"/>
        <color rgb="FF000000"/>
        <rFont val="Arial"/>
        <family val="2"/>
      </rPr>
      <t xml:space="preserve">    x100
# de actividades programadas del Plan  </t>
    </r>
  </si>
  <si>
    <r>
      <t xml:space="preserve">Subcomponente 2 
</t>
    </r>
    <r>
      <rPr>
        <sz val="10"/>
        <color theme="1"/>
        <rFont val="Calibri"/>
        <family val="2"/>
        <scheme val="minor"/>
      </rPr>
      <t>Promoción de la integridad en las institucionas y grupos de interés</t>
    </r>
  </si>
  <si>
    <t xml:space="preserve">Realizar sensibilizaciones que permitan la apropiación de los valores del codigo de integridad en funcionarios y contratistas, por medio de pautas o comunicaciones internas. </t>
  </si>
  <si>
    <t xml:space="preserve">3 sensibilizaciones realizadas en el año frente a los valores del código de integridad </t>
  </si>
  <si>
    <t xml:space="preserve">Humanos, Tecnologicos y economicos  </t>
  </si>
  <si>
    <r>
      <rPr>
        <u/>
        <sz val="10"/>
        <color rgb="FF000000"/>
        <rFont val="Arial"/>
        <family val="2"/>
      </rPr>
      <t xml:space="preserve"># de sensibilizaciones realizadas </t>
    </r>
    <r>
      <rPr>
        <sz val="10"/>
        <color rgb="FF000000"/>
        <rFont val="Arial"/>
        <family val="2"/>
      </rPr>
      <t xml:space="preserve">x 100
total de sensibilizaciones  programadas </t>
    </r>
  </si>
  <si>
    <r>
      <t xml:space="preserve">Subcomponente 3   
</t>
    </r>
    <r>
      <rPr>
        <sz val="10"/>
        <color theme="1"/>
        <rFont val="Calibri"/>
        <family val="2"/>
        <scheme val="minor"/>
      </rPr>
      <t xml:space="preserve">Participación en las estrategias de integridad   </t>
    </r>
    <r>
      <rPr>
        <b/>
        <sz val="10"/>
        <color theme="1"/>
        <rFont val="Calibri"/>
        <family val="2"/>
        <scheme val="minor"/>
      </rPr>
      <t xml:space="preserve">                                                                                      </t>
    </r>
  </si>
  <si>
    <t xml:space="preserve">Promoveer la participación de los funcionarios y contratistas, en la capacitación virtual " Integridad, Transparencia y Lucha contra la Corrupción" establecida por la Función Pública  </t>
  </si>
  <si>
    <r>
      <t xml:space="preserve">Subcomponente 4.
</t>
    </r>
    <r>
      <rPr>
        <sz val="10"/>
        <color rgb="FF231F20"/>
        <rFont val="Calibri"/>
        <family val="2"/>
        <scheme val="minor"/>
      </rPr>
      <t xml:space="preserve">Gestión preventiva de conflictos de interés
</t>
    </r>
  </si>
  <si>
    <t xml:space="preserve">Formular, aprobar y socializar la Política de Integridad en la Entidad </t>
  </si>
  <si>
    <t>Política de Integridad con las 3 acciones ejecutadas "formulada, aprobada y socializada"</t>
  </si>
  <si>
    <t xml:space="preserve">Realizar seguimiento continuo a la publicación de los conflictos de interes de los funcionarios públicos en la plataforma SIGEP. </t>
  </si>
  <si>
    <t xml:space="preserve">Presentar 3 informes de seguimiento del registro de los Conflictos de Interes de los funcionarios, al Coordinador del GIT de talento Humano </t>
  </si>
  <si>
    <r>
      <rPr>
        <u/>
        <sz val="10"/>
        <color rgb="FF000000"/>
        <rFont val="Arial"/>
        <family val="2"/>
      </rPr>
      <t xml:space="preserve"># de informes presentados </t>
    </r>
    <r>
      <rPr>
        <sz val="10"/>
        <color rgb="FF000000"/>
        <rFont val="Arial"/>
        <family val="2"/>
      </rPr>
      <t xml:space="preserve">x 100
total informes programados </t>
    </r>
  </si>
  <si>
    <r>
      <rPr>
        <b/>
        <sz val="10"/>
        <color theme="1"/>
        <rFont val="Calibri"/>
        <family val="2"/>
        <scheme val="minor"/>
      </rPr>
      <t xml:space="preserve">Subcomponente 5     
</t>
    </r>
    <r>
      <rPr>
        <sz val="10"/>
        <color theme="1"/>
        <rFont val="Calibri"/>
        <family val="2"/>
        <scheme val="minor"/>
      </rPr>
      <t xml:space="preserve">Gestión prácticas antisoborno, antifraude                            </t>
    </r>
    <r>
      <rPr>
        <b/>
        <sz val="10"/>
        <color theme="1"/>
        <rFont val="Calibri"/>
        <family val="2"/>
        <scheme val="minor"/>
      </rPr>
      <t xml:space="preserve">                                                    </t>
    </r>
    <r>
      <rPr>
        <sz val="10"/>
        <color theme="1"/>
        <rFont val="Calibri"/>
        <family val="2"/>
        <scheme val="minor"/>
      </rPr>
      <t xml:space="preserve">   </t>
    </r>
  </si>
  <si>
    <t xml:space="preserve">Realizar campañas de practicas antisoborno y antifraude,  "Tolerancia Cero a la Corrupción" dirigidas al personal mediante piezas comunicativas internas, entre otros. </t>
  </si>
  <si>
    <t xml:space="preserve">3 sensibilizaciones realizadas en el año frente  a la  "Tolerancia Cero a la Corrupción"  </t>
  </si>
  <si>
    <r>
      <rPr>
        <u/>
        <sz val="10"/>
        <color rgb="FF000000"/>
        <rFont val="Arial"/>
        <family val="2"/>
      </rPr>
      <t># de sensibilizaciones realizadas</t>
    </r>
    <r>
      <rPr>
        <sz val="10"/>
        <color rgb="FF000000"/>
        <rFont val="Arial"/>
        <family val="2"/>
      </rPr>
      <t xml:space="preserve">.  X 100
Total de sensibilizaciones  programadas </t>
    </r>
  </si>
  <si>
    <t>Componente 7: Redes Institucionales y Canales de Denuncia</t>
  </si>
  <si>
    <r>
      <t xml:space="preserve">Subcomponente 1
</t>
    </r>
    <r>
      <rPr>
        <sz val="10"/>
        <color theme="1"/>
        <rFont val="Calibri"/>
        <family val="2"/>
        <scheme val="minor"/>
      </rPr>
      <t>Fortalecimiento canales de atención presencial, telefónico,
virtual y escrito</t>
    </r>
  </si>
  <si>
    <t xml:space="preserve">Elaborar y difundir guía para el manejo de las denuncias por corrución contra funcionarios y contratistas del Ministerio que interponga la ciudadanía a través de los canales existentes </t>
  </si>
  <si>
    <t>Documento elaborado y difundido</t>
  </si>
  <si>
    <t>Servicio Integral al ciudadano</t>
  </si>
  <si>
    <t>Documento guía elaborado</t>
  </si>
  <si>
    <r>
      <t xml:space="preserve">Subcomponente 2 
</t>
    </r>
    <r>
      <rPr>
        <sz val="10"/>
        <color theme="1"/>
        <rFont val="Calibri"/>
        <family val="2"/>
        <scheme val="minor"/>
      </rPr>
      <t>Relación con el ciudadano y la cultura de la Legalidad</t>
    </r>
  </si>
  <si>
    <t>Realizar informe estadístico de denuncias sobre presuntos actos de corrupción al interior del Ministerio del Deporte</t>
  </si>
  <si>
    <t>Dos informes
estadísticos
publicados</t>
  </si>
  <si>
    <t>GIT Servicio
Integral al
ciudadano</t>
  </si>
  <si>
    <t>Oficina Control Interno Disciplinario</t>
  </si>
  <si>
    <t>Número de
informes realizados y
publicados /
Número de informes
programados X
100</t>
  </si>
  <si>
    <r>
      <t xml:space="preserve">Subcomponente 3   
</t>
    </r>
    <r>
      <rPr>
        <sz val="10"/>
        <color theme="1"/>
        <rFont val="Calibri"/>
        <family val="2"/>
        <scheme val="minor"/>
      </rPr>
      <t xml:space="preserve">Redes institucionales para el fortalecimiento de la prevención de actos de corrupción, transparencia, y legalidad </t>
    </r>
    <r>
      <rPr>
        <b/>
        <sz val="10"/>
        <color theme="1"/>
        <rFont val="Calibri"/>
        <family val="2"/>
        <scheme val="minor"/>
      </rPr>
      <t xml:space="preserve">                                                                                 </t>
    </r>
  </si>
  <si>
    <t>Construir un protocolo que recoja buenas prácticas institucionales, que lleven a la prevención de actos de corrupción, transparencia y legalidad, para su divulgación</t>
  </si>
  <si>
    <t>Protocolo con las 2 acciones establecidas (elaborado y difundido)</t>
  </si>
  <si>
    <r>
      <t xml:space="preserve">Subcomponente 4.
</t>
    </r>
    <r>
      <rPr>
        <sz val="10"/>
        <color rgb="FF231F20"/>
        <rFont val="Calibri"/>
        <family val="2"/>
        <scheme val="minor"/>
      </rPr>
      <t xml:space="preserve">Iniciativas de articulación institucional con redes externas
</t>
    </r>
  </si>
  <si>
    <t>Participar en encuentros de intercambio de mejores prácticas, experiencias y metodologías en la identificación de casos de buenas prácticas de estrategias de anticorrupción y las diferentes formas de
erradicarlas.</t>
  </si>
  <si>
    <t>Generar dos
(2) encuentros
de intercambio
de experiencia
de buenas prácticas.</t>
  </si>
  <si>
    <t>Oficina de
Control
Interno</t>
  </si>
  <si>
    <t>(Número de encuentros
participados /
Número total de encuentros
programados) x 100.</t>
  </si>
  <si>
    <t xml:space="preserve">Componente 8: Iniciativas Adicionales </t>
  </si>
  <si>
    <t xml:space="preserve">Iniciativas Adicionales </t>
  </si>
  <si>
    <t xml:space="preserve">Realizar actividades preventivas a través de la publicación o socialización de referencias disciplinarias sobre el tema conflicto de intereses
</t>
  </si>
  <si>
    <t>Dos (2) referencias disciplinarias publicadas o socializadas</t>
  </si>
  <si>
    <t xml:space="preserve">Recurso Humano 
Recursos Tecnologicos </t>
  </si>
  <si>
    <t>Número de referencias disciplinarias publicadas o socializadas</t>
  </si>
  <si>
    <t>31/05/2025
30/06/2025</t>
  </si>
  <si>
    <t>Realizar actividades preventivas a través de capacitaciones sobre el tema conflicto de intereses</t>
  </si>
  <si>
    <t>Dos (2) capacitaciones sobre el tema conflicto de interes</t>
  </si>
  <si>
    <t>Número de capacitaciones realizadas</t>
  </si>
  <si>
    <t xml:space="preserve">Informar al GIT Talento Humano el número de investigaciones disciplinarias que se adelantan en la OCID por presunto conflicto de intereses(INSUMO POLÍTICA DE INTEGRIDAD) </t>
  </si>
  <si>
    <t xml:space="preserve">Un (1) informe con el número de investigaciones disciplinarias que se adelantan en la OCID por presunto conflicto de intereses </t>
  </si>
  <si>
    <t>Número de informes presentados</t>
  </si>
  <si>
    <t>Dar a conocer a los funcionarios y contratistas del Ministerio del Deporte la disposición de la Oficina Asesora Jurídica para brindar asesoría sobre temas relacionados con conflicto de interes y/o interpretación de la normatividad que regula dicho tema.</t>
  </si>
  <si>
    <t>Tres (3) Piezas divulgadas</t>
  </si>
  <si>
    <t>Humano, Tecnologicos</t>
  </si>
  <si>
    <t>Tres informes de Seguimiento</t>
  </si>
  <si>
    <t>Informes de Seguimiento</t>
  </si>
  <si>
    <t>15/04/2025
15/08/2025
30/11/2025</t>
  </si>
  <si>
    <t>Realizar seguimiento mensual al cumplimiento del requisito de la ley 2013 de 2019 por parte de los funcionarios obligados a su cumplimento</t>
  </si>
  <si>
    <t xml:space="preserve">3 informes de seguimiento del registro de los Conflictos de Interes de los funcionarios, presentados al Coordinador del GIT de talento Humano </t>
  </si>
  <si>
    <t>1.7</t>
  </si>
  <si>
    <t>Identificar trámites a racionalizar por el Ministerio del Deporte, acorde a los lineamientos definidos y en cumplimiento a la Ley 2052 de 2020.</t>
  </si>
  <si>
    <t>Un (1) informe que de cuenta de la identificación de trámites  a racionalizar en la vigencia</t>
  </si>
  <si>
    <t>Dependencias involucradas que tengan trámites a cargo</t>
  </si>
  <si>
    <t>Número de  informes presentados</t>
  </si>
  <si>
    <t>1.8</t>
  </si>
  <si>
    <t>Formular y cargue en el SUIT la Estratégia  de Racionalización de trámites de la vigencia</t>
  </si>
  <si>
    <t>Un (1) documento con la Estrategia de trámites formulada y cargada en el SUIT</t>
  </si>
  <si>
    <t>TICS Dependencias involucradas que tengan trámites a cargo</t>
  </si>
  <si>
    <t>Tecnológicos</t>
  </si>
  <si>
    <t>(Número de documentos de la estrategias de racionalización de trámites cargados en la plataforma SUIT / Numero de estrategias de racionalización de tramites programadas en la vigencia) *100</t>
  </si>
  <si>
    <t>1.9</t>
  </si>
  <si>
    <t>Ejecutar las actividades definidas en la Estrategia de Racionalización de Trámites.</t>
  </si>
  <si>
    <t xml:space="preserve">Racionalizar el 100% de los trámites priorizadas en la Estrategia de Racionalización de la vigencia 2025 cargada en la plataforma SUIT.
</t>
  </si>
  <si>
    <t>Direcciones técnicas del Ministerio del Deporte</t>
  </si>
  <si>
    <t>Número de actividades ejecutadas para racionalizar los trámites priorizados en la estrategia  / Número total de actividades formuladas en la estrategia de Racionalización de Tramites del  Ministerio del Deporte)  * 100</t>
  </si>
  <si>
    <t>15/08/2025
30/11/2025</t>
  </si>
  <si>
    <t>1.10</t>
  </si>
  <si>
    <t>Realizar monitoreo a las OPAs definidas en la Estrategia de Racionalización de Trámites</t>
  </si>
  <si>
    <t>Tres (3) seguimientos a la estrategia de racionalización de trámites en SUIT.</t>
  </si>
  <si>
    <t>Oficina de Control Interno</t>
  </si>
  <si>
    <t>Servicio Integral al Ciudadano
Oficina Asesora de Planeación</t>
  </si>
  <si>
    <t>Jefe OCI
Equipos de Cómputo
GESDOC
Herramientas de trabajo colaborativo y en la nube
Usuario activo SUIT</t>
  </si>
  <si>
    <t>Número de seguimientos a la estrategia de racionalización de trámites en SUIT.</t>
  </si>
  <si>
    <t xml:space="preserve">16/01/2025
15/05/2025
12/09/2025   </t>
  </si>
  <si>
    <t xml:space="preserve">El Ministerio del Deporte, a través del Comité Institucional de Gestión y Desempeño, efectuó ajustes a las actividades definidas en los componentes del Plan de Monitoreo y Ejecución para la vigencia 2025, con el propósito de fortalecer las acciones institucionales orientadas a la lucha contra la corrupción: Se modifica fechas en los componentes de administración del riesgo (Actividad 1.1), Medidas de debida diligencia (Actividad 3.1), participación ciudadana y Rendición de cuentas (Actividad 1.1), Redes institucionales y canales de denuncia 4.1, Iniciativas Adicionales 1.4 y se ajustó la meta de la actividad 2.2 en el componente de Administración del Riesgo </t>
  </si>
  <si>
    <t>Dieciséis (16) asesorias de Riesgos de Corrupciòn</t>
  </si>
  <si>
    <t>Observaciones - Segunda Línea de Defensa</t>
  </si>
  <si>
    <t xml:space="preserve">
29/08/2025
31/10/2025
30/12/2025   </t>
  </si>
  <si>
    <r>
      <t xml:space="preserve">15/04/2025
</t>
    </r>
    <r>
      <rPr>
        <b/>
        <sz val="10"/>
        <rFont val="Arial"/>
        <family val="2"/>
      </rPr>
      <t>15/05/2025</t>
    </r>
    <r>
      <rPr>
        <sz val="10"/>
        <rFont val="Arial"/>
        <family val="2"/>
      </rPr>
      <t xml:space="preserve">
30/11/2025</t>
    </r>
  </si>
  <si>
    <t>6. Legalidad e Integridad y conflicto de intereses</t>
  </si>
  <si>
    <t xml:space="preserve">8. Iniciativas adicionales </t>
  </si>
  <si>
    <t>Componente 6: Legalidad e Integridad y conflicto de intereses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</si>
</sst>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Calibri"/>
      <family val="2"/>
      <scheme val="minor"/>
    </font>
    <font>
      <sz val="10"/>
      <color rgb="FF000000"/>
      <name val="Times New Roman"/>
      <family val="1"/>
    </font>
    <font>
      <b/>
      <sz val="14"/>
      <color rgb="FF231F2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Arial"/>
      <family val="2"/>
    </font>
    <font>
      <b/>
      <sz val="9"/>
      <color theme="1"/>
      <name val="Arial"/>
      <family val="2"/>
    </font>
    <font>
      <b/>
      <sz val="11"/>
      <color rgb="FF231F20"/>
      <name val="Arial"/>
      <family val="2"/>
    </font>
    <font>
      <b/>
      <sz val="10"/>
      <color rgb="FF231F20"/>
      <name val="Calibri"/>
      <family val="2"/>
      <scheme val="minor"/>
    </font>
    <font>
      <sz val="10"/>
      <color rgb="FF231F2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u/>
      <sz val="10"/>
      <color rgb="FF000000"/>
      <name val="Arial"/>
      <family val="2"/>
    </font>
    <font>
      <sz val="10"/>
      <color rgb="FF242424"/>
      <name val="Aptos Narrow"/>
      <charset val="1"/>
    </font>
    <font>
      <sz val="12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rgb="FF000000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1" tint="0.34998626667073579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FF"/>
        <bgColor rgb="FF000000"/>
      </patternFill>
    </fill>
  </fills>
  <borders count="6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17" fillId="0" borderId="0" applyNumberFormat="0" applyFill="0" applyBorder="0" applyAlignment="0" applyProtection="0"/>
    <xf numFmtId="9" fontId="21" fillId="0" borderId="0" applyFont="0" applyFill="0" applyBorder="0" applyAlignment="0" applyProtection="0"/>
  </cellStyleXfs>
  <cellXfs count="391">
    <xf numFmtId="0" fontId="0" fillId="0" borderId="0" xfId="0"/>
    <xf numFmtId="0" fontId="0" fillId="0" borderId="0" xfId="0" applyProtection="1">
      <protection locked="0"/>
    </xf>
    <xf numFmtId="0" fontId="2" fillId="0" borderId="0" xfId="0" applyFont="1" applyAlignment="1">
      <alignment horizontal="center"/>
    </xf>
    <xf numFmtId="0" fontId="10" fillId="0" borderId="9" xfId="0" applyFont="1" applyBorder="1"/>
    <xf numFmtId="0" fontId="2" fillId="0" borderId="0" xfId="0" applyFont="1"/>
    <xf numFmtId="0" fontId="2" fillId="0" borderId="10" xfId="0" applyFont="1" applyBorder="1"/>
    <xf numFmtId="0" fontId="3" fillId="8" borderId="42" xfId="0" applyFont="1" applyFill="1" applyBorder="1" applyAlignment="1">
      <alignment horizontal="center" vertical="center"/>
    </xf>
    <xf numFmtId="9" fontId="10" fillId="0" borderId="25" xfId="3" applyFont="1" applyBorder="1" applyAlignment="1" applyProtection="1">
      <alignment horizontal="center" vertical="center" wrapText="1"/>
    </xf>
    <xf numFmtId="9" fontId="10" fillId="0" borderId="6" xfId="0" applyNumberFormat="1" applyFont="1" applyBorder="1" applyAlignment="1">
      <alignment horizontal="center" vertical="center" wrapText="1"/>
    </xf>
    <xf numFmtId="9" fontId="10" fillId="0" borderId="22" xfId="0" applyNumberFormat="1" applyFont="1" applyBorder="1" applyAlignment="1">
      <alignment horizontal="center" vertical="center" wrapText="1"/>
    </xf>
    <xf numFmtId="9" fontId="18" fillId="8" borderId="27" xfId="3" applyFont="1" applyFill="1" applyBorder="1" applyAlignment="1" applyProtection="1">
      <alignment horizontal="center" wrapText="1"/>
    </xf>
    <xf numFmtId="9" fontId="18" fillId="8" borderId="29" xfId="0" applyNumberFormat="1" applyFont="1" applyFill="1" applyBorder="1" applyAlignment="1">
      <alignment horizontal="center" wrapText="1"/>
    </xf>
    <xf numFmtId="0" fontId="3" fillId="8" borderId="23" xfId="0" applyFont="1" applyFill="1" applyBorder="1" applyAlignment="1">
      <alignment horizontal="center" vertical="center"/>
    </xf>
    <xf numFmtId="0" fontId="0" fillId="0" borderId="0" xfId="0" applyAlignment="1" applyProtection="1">
      <alignment horizontal="center"/>
      <protection locked="0"/>
    </xf>
    <xf numFmtId="2" fontId="0" fillId="0" borderId="0" xfId="0" applyNumberFormat="1" applyProtection="1">
      <protection locked="0"/>
    </xf>
    <xf numFmtId="0" fontId="0" fillId="0" borderId="0" xfId="0" applyAlignment="1" applyProtection="1">
      <alignment horizontal="left"/>
      <protection locked="0"/>
    </xf>
    <xf numFmtId="0" fontId="0" fillId="0" borderId="0" xfId="0" applyAlignment="1" applyProtection="1">
      <alignment horizontal="center" vertical="center"/>
      <protection locked="0"/>
    </xf>
    <xf numFmtId="0" fontId="19" fillId="0" borderId="30" xfId="0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0" fontId="3" fillId="0" borderId="7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10" fillId="0" borderId="9" xfId="0" applyFont="1" applyBorder="1" applyProtection="1">
      <protection locked="0"/>
    </xf>
    <xf numFmtId="0" fontId="10" fillId="0" borderId="0" xfId="0" applyFont="1" applyProtection="1">
      <protection locked="0"/>
    </xf>
    <xf numFmtId="0" fontId="10" fillId="0" borderId="10" xfId="0" applyFont="1" applyBorder="1" applyProtection="1">
      <protection locked="0"/>
    </xf>
    <xf numFmtId="0" fontId="3" fillId="8" borderId="28" xfId="0" applyFont="1" applyFill="1" applyBorder="1" applyAlignment="1" applyProtection="1">
      <alignment horizontal="center" vertical="center"/>
      <protection locked="0"/>
    </xf>
    <xf numFmtId="0" fontId="3" fillId="8" borderId="30" xfId="0" applyFont="1" applyFill="1" applyBorder="1" applyAlignment="1" applyProtection="1">
      <alignment vertical="center"/>
      <protection locked="0"/>
    </xf>
    <xf numFmtId="0" fontId="10" fillId="0" borderId="30" xfId="0" applyFont="1" applyBorder="1" applyAlignment="1" applyProtection="1">
      <alignment horizontal="center" vertical="center"/>
      <protection locked="0"/>
    </xf>
    <xf numFmtId="14" fontId="10" fillId="0" borderId="28" xfId="0" applyNumberFormat="1" applyFont="1" applyBorder="1" applyAlignment="1" applyProtection="1">
      <alignment horizontal="center" vertical="center"/>
      <protection locked="0"/>
    </xf>
    <xf numFmtId="14" fontId="10" fillId="0" borderId="0" xfId="0" applyNumberFormat="1" applyFont="1" applyProtection="1">
      <protection locked="0"/>
    </xf>
    <xf numFmtId="0" fontId="10" fillId="0" borderId="0" xfId="0" applyFont="1" applyAlignment="1" applyProtection="1">
      <alignment horizontal="left" vertical="top" wrapText="1"/>
      <protection locked="0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3" borderId="4" xfId="0" applyFont="1" applyFill="1" applyBorder="1" applyAlignment="1">
      <alignment vertical="center" wrapText="1"/>
    </xf>
    <xf numFmtId="0" fontId="3" fillId="3" borderId="5" xfId="0" applyFont="1" applyFill="1" applyBorder="1" applyAlignment="1">
      <alignment vertical="center" wrapText="1"/>
    </xf>
    <xf numFmtId="0" fontId="3" fillId="3" borderId="6" xfId="0" applyFont="1" applyFill="1" applyBorder="1" applyAlignment="1">
      <alignment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10" fillId="0" borderId="32" xfId="0" applyFont="1" applyBorder="1" applyAlignment="1" applyProtection="1">
      <alignment horizontal="center" vertical="center"/>
      <protection locked="0"/>
    </xf>
    <xf numFmtId="14" fontId="10" fillId="0" borderId="33" xfId="0" applyNumberFormat="1" applyFont="1" applyBorder="1" applyAlignment="1" applyProtection="1">
      <alignment horizontal="center" vertical="center"/>
      <protection locked="0"/>
    </xf>
    <xf numFmtId="0" fontId="7" fillId="3" borderId="24" xfId="0" applyFont="1" applyFill="1" applyBorder="1" applyAlignment="1">
      <alignment horizontal="center" vertical="center"/>
    </xf>
    <xf numFmtId="0" fontId="3" fillId="6" borderId="23" xfId="0" applyFont="1" applyFill="1" applyBorder="1" applyAlignment="1">
      <alignment horizontal="center" vertical="center"/>
    </xf>
    <xf numFmtId="0" fontId="3" fillId="6" borderId="19" xfId="0" applyFont="1" applyFill="1" applyBorder="1" applyAlignment="1">
      <alignment horizontal="center" vertical="center"/>
    </xf>
    <xf numFmtId="0" fontId="3" fillId="6" borderId="19" xfId="0" applyFont="1" applyFill="1" applyBorder="1" applyAlignment="1">
      <alignment horizontal="center" vertical="center" wrapText="1"/>
    </xf>
    <xf numFmtId="0" fontId="3" fillId="6" borderId="10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23" fillId="0" borderId="47" xfId="0" applyFont="1" applyBorder="1" applyAlignment="1">
      <alignment horizontal="justify" vertical="center" wrapText="1"/>
    </xf>
    <xf numFmtId="0" fontId="23" fillId="0" borderId="47" xfId="0" applyFont="1" applyBorder="1" applyAlignment="1">
      <alignment horizontal="center" vertical="center" wrapText="1"/>
    </xf>
    <xf numFmtId="0" fontId="23" fillId="0" borderId="60" xfId="0" applyFont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14" fontId="23" fillId="0" borderId="55" xfId="0" applyNumberFormat="1" applyFont="1" applyBorder="1" applyAlignment="1">
      <alignment horizontal="center" vertical="center" wrapText="1"/>
    </xf>
    <xf numFmtId="9" fontId="10" fillId="0" borderId="7" xfId="3" applyFont="1" applyBorder="1" applyAlignment="1" applyProtection="1">
      <alignment horizontal="center" vertical="center" wrapText="1"/>
    </xf>
    <xf numFmtId="14" fontId="23" fillId="0" borderId="6" xfId="0" applyNumberFormat="1" applyFont="1" applyBorder="1" applyAlignment="1">
      <alignment horizontal="center" vertical="center" wrapText="1"/>
    </xf>
    <xf numFmtId="0" fontId="10" fillId="0" borderId="7" xfId="0" applyFont="1" applyBorder="1" applyAlignment="1">
      <alignment wrapText="1"/>
    </xf>
    <xf numFmtId="0" fontId="10" fillId="0" borderId="3" xfId="0" applyFont="1" applyBorder="1" applyAlignment="1">
      <alignment wrapText="1"/>
    </xf>
    <xf numFmtId="9" fontId="10" fillId="0" borderId="7" xfId="3" applyFont="1" applyBorder="1" applyAlignment="1" applyProtection="1">
      <alignment horizontal="center" wrapText="1"/>
    </xf>
    <xf numFmtId="0" fontId="10" fillId="0" borderId="5" xfId="0" applyFont="1" applyBorder="1" applyAlignment="1">
      <alignment horizontal="center" vertical="center"/>
    </xf>
    <xf numFmtId="0" fontId="19" fillId="3" borderId="17" xfId="0" applyFont="1" applyFill="1" applyBorder="1" applyAlignment="1">
      <alignment horizontal="left" vertical="center" wrapText="1"/>
    </xf>
    <xf numFmtId="0" fontId="19" fillId="3" borderId="17" xfId="0" applyFont="1" applyFill="1" applyBorder="1" applyAlignment="1">
      <alignment vertical="center" wrapText="1"/>
    </xf>
    <xf numFmtId="0" fontId="19" fillId="3" borderId="17" xfId="0" applyFont="1" applyFill="1" applyBorder="1" applyAlignment="1">
      <alignment horizontal="center" vertical="center" wrapText="1"/>
    </xf>
    <xf numFmtId="0" fontId="23" fillId="3" borderId="61" xfId="0" applyFont="1" applyFill="1" applyBorder="1" applyAlignment="1">
      <alignment horizontal="center" vertical="center" wrapText="1"/>
    </xf>
    <xf numFmtId="14" fontId="19" fillId="3" borderId="6" xfId="0" applyNumberFormat="1" applyFont="1" applyFill="1" applyBorder="1" applyAlignment="1">
      <alignment horizontal="center" vertical="center" wrapText="1"/>
    </xf>
    <xf numFmtId="9" fontId="10" fillId="0" borderId="17" xfId="3" applyFont="1" applyBorder="1" applyAlignment="1" applyProtection="1">
      <alignment horizontal="center" vertical="center" wrapText="1"/>
    </xf>
    <xf numFmtId="0" fontId="10" fillId="0" borderId="17" xfId="0" applyFont="1" applyBorder="1" applyAlignment="1">
      <alignment wrapText="1"/>
    </xf>
    <xf numFmtId="0" fontId="10" fillId="0" borderId="6" xfId="0" applyFont="1" applyBorder="1" applyAlignment="1">
      <alignment wrapText="1"/>
    </xf>
    <xf numFmtId="9" fontId="10" fillId="0" borderId="17" xfId="3" applyFont="1" applyBorder="1" applyAlignment="1" applyProtection="1">
      <alignment horizontal="center" wrapText="1"/>
    </xf>
    <xf numFmtId="0" fontId="10" fillId="0" borderId="1" xfId="0" applyFont="1" applyBorder="1" applyAlignment="1">
      <alignment horizontal="center" vertical="center"/>
    </xf>
    <xf numFmtId="0" fontId="19" fillId="3" borderId="7" xfId="0" applyFont="1" applyFill="1" applyBorder="1" applyAlignment="1">
      <alignment horizontal="left" vertical="center" wrapText="1"/>
    </xf>
    <xf numFmtId="0" fontId="19" fillId="3" borderId="7" xfId="0" applyFont="1" applyFill="1" applyBorder="1" applyAlignment="1">
      <alignment vertical="center" wrapText="1"/>
    </xf>
    <xf numFmtId="0" fontId="19" fillId="3" borderId="7" xfId="0" applyFont="1" applyFill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center" vertical="center" wrapText="1"/>
    </xf>
    <xf numFmtId="14" fontId="19" fillId="3" borderId="3" xfId="0" applyNumberFormat="1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  <xf numFmtId="0" fontId="19" fillId="3" borderId="18" xfId="0" applyFont="1" applyFill="1" applyBorder="1" applyAlignment="1">
      <alignment horizontal="left" vertical="center" wrapText="1"/>
    </xf>
    <xf numFmtId="0" fontId="19" fillId="3" borderId="18" xfId="0" applyFont="1" applyFill="1" applyBorder="1" applyAlignment="1">
      <alignment horizontal="center" vertical="center" wrapText="1"/>
    </xf>
    <xf numFmtId="0" fontId="19" fillId="3" borderId="11" xfId="0" applyFont="1" applyFill="1" applyBorder="1" applyAlignment="1">
      <alignment horizontal="left" vertical="center" wrapText="1"/>
    </xf>
    <xf numFmtId="0" fontId="19" fillId="3" borderId="12" xfId="0" applyFont="1" applyFill="1" applyBorder="1" applyAlignment="1">
      <alignment horizontal="center" vertical="center" wrapText="1"/>
    </xf>
    <xf numFmtId="9" fontId="10" fillId="0" borderId="18" xfId="3" applyFont="1" applyBorder="1" applyAlignment="1" applyProtection="1">
      <alignment horizontal="center" vertical="center" wrapText="1"/>
    </xf>
    <xf numFmtId="0" fontId="10" fillId="0" borderId="18" xfId="0" applyFont="1" applyBorder="1" applyAlignment="1">
      <alignment vertical="top" wrapText="1"/>
    </xf>
    <xf numFmtId="0" fontId="10" fillId="0" borderId="12" xfId="0" applyFont="1" applyBorder="1" applyAlignment="1">
      <alignment vertical="top" wrapText="1"/>
    </xf>
    <xf numFmtId="9" fontId="10" fillId="0" borderId="18" xfId="3" applyFont="1" applyBorder="1" applyAlignment="1" applyProtection="1">
      <alignment horizontal="center" wrapText="1"/>
    </xf>
    <xf numFmtId="9" fontId="0" fillId="0" borderId="0" xfId="0" applyNumberFormat="1"/>
    <xf numFmtId="9" fontId="0" fillId="0" borderId="0" xfId="0" applyNumberFormat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13" fillId="5" borderId="17" xfId="0" applyFont="1" applyFill="1" applyBorder="1" applyAlignment="1">
      <alignment horizontal="left" vertical="center" wrapText="1"/>
    </xf>
    <xf numFmtId="0" fontId="3" fillId="6" borderId="17" xfId="0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3" fillId="6" borderId="17" xfId="0" applyFont="1" applyFill="1" applyBorder="1" applyAlignment="1">
      <alignment horizontal="center" vertical="center" wrapText="1"/>
    </xf>
    <xf numFmtId="0" fontId="3" fillId="6" borderId="22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9" fillId="3" borderId="3" xfId="0" applyFont="1" applyFill="1" applyBorder="1" applyAlignment="1">
      <alignment horizontal="left" vertical="center" wrapText="1"/>
    </xf>
    <xf numFmtId="0" fontId="19" fillId="3" borderId="12" xfId="0" applyFont="1" applyFill="1" applyBorder="1" applyAlignment="1">
      <alignment horizontal="left" vertical="center" wrapText="1"/>
    </xf>
    <xf numFmtId="0" fontId="19" fillId="3" borderId="18" xfId="0" applyFont="1" applyFill="1" applyBorder="1" applyAlignment="1">
      <alignment vertical="center" wrapText="1"/>
    </xf>
    <xf numFmtId="14" fontId="19" fillId="3" borderId="12" xfId="0" applyNumberFormat="1" applyFont="1" applyFill="1" applyBorder="1" applyAlignment="1">
      <alignment horizontal="center" vertical="center" wrapText="1"/>
    </xf>
    <xf numFmtId="0" fontId="10" fillId="0" borderId="7" xfId="0" applyFont="1" applyBorder="1" applyAlignment="1">
      <alignment vertical="top" wrapText="1"/>
    </xf>
    <xf numFmtId="0" fontId="10" fillId="0" borderId="3" xfId="0" applyFont="1" applyBorder="1" applyAlignment="1">
      <alignment vertical="top" wrapText="1"/>
    </xf>
    <xf numFmtId="9" fontId="3" fillId="0" borderId="7" xfId="3" applyFont="1" applyBorder="1" applyAlignment="1" applyProtection="1">
      <alignment horizontal="center" vertical="center" wrapText="1"/>
    </xf>
    <xf numFmtId="9" fontId="3" fillId="0" borderId="18" xfId="3" applyFont="1" applyBorder="1" applyAlignment="1" applyProtection="1">
      <alignment horizontal="center" vertical="center" wrapText="1"/>
    </xf>
    <xf numFmtId="9" fontId="19" fillId="3" borderId="18" xfId="0" applyNumberFormat="1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top" wrapText="1"/>
    </xf>
    <xf numFmtId="0" fontId="3" fillId="0" borderId="3" xfId="0" applyFont="1" applyBorder="1" applyAlignment="1">
      <alignment wrapText="1"/>
    </xf>
    <xf numFmtId="0" fontId="10" fillId="0" borderId="12" xfId="0" applyFont="1" applyBorder="1" applyAlignment="1">
      <alignment wrapText="1"/>
    </xf>
    <xf numFmtId="0" fontId="22" fillId="3" borderId="44" xfId="0" applyFont="1" applyFill="1" applyBorder="1" applyAlignment="1">
      <alignment vertical="center" wrapText="1"/>
    </xf>
    <xf numFmtId="14" fontId="9" fillId="0" borderId="3" xfId="0" applyNumberFormat="1" applyFont="1" applyBorder="1" applyAlignment="1">
      <alignment horizontal="center" vertical="center" wrapText="1"/>
    </xf>
    <xf numFmtId="0" fontId="0" fillId="0" borderId="3" xfId="0" applyBorder="1"/>
    <xf numFmtId="0" fontId="3" fillId="0" borderId="0" xfId="0" applyFont="1" applyAlignment="1" applyProtection="1">
      <alignment horizontal="left" vertical="center" wrapText="1"/>
      <protection locked="0"/>
    </xf>
    <xf numFmtId="0" fontId="7" fillId="5" borderId="17" xfId="0" applyFont="1" applyFill="1" applyBorder="1" applyAlignment="1">
      <alignment horizontal="left" vertical="center" wrapText="1"/>
    </xf>
    <xf numFmtId="14" fontId="29" fillId="3" borderId="3" xfId="0" applyNumberFormat="1" applyFont="1" applyFill="1" applyBorder="1" applyAlignment="1">
      <alignment horizontal="center" vertical="center" wrapText="1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2" fillId="0" borderId="11" xfId="0" applyFont="1" applyBorder="1" applyAlignment="1" applyProtection="1">
      <alignment horizontal="center"/>
      <protection locked="0"/>
    </xf>
    <xf numFmtId="0" fontId="3" fillId="0" borderId="8" xfId="0" applyFont="1" applyBorder="1" applyAlignment="1" applyProtection="1">
      <alignment horizontal="left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19" fillId="0" borderId="11" xfId="0" applyFont="1" applyBorder="1" applyAlignment="1" applyProtection="1">
      <alignment horizontal="center"/>
      <protection locked="0"/>
    </xf>
    <xf numFmtId="0" fontId="20" fillId="0" borderId="2" xfId="0" applyFont="1" applyBorder="1" applyAlignment="1" applyProtection="1">
      <alignment horizontal="left" vertical="center" wrapText="1"/>
      <protection locked="0"/>
    </xf>
    <xf numFmtId="0" fontId="20" fillId="0" borderId="3" xfId="0" applyFont="1" applyBorder="1" applyAlignment="1" applyProtection="1">
      <alignment horizontal="left" vertical="center" wrapText="1"/>
      <protection locked="0"/>
    </xf>
    <xf numFmtId="0" fontId="20" fillId="2" borderId="7" xfId="0" applyFont="1" applyFill="1" applyBorder="1" applyAlignment="1">
      <alignment horizontal="left" vertical="center" wrapText="1"/>
    </xf>
    <xf numFmtId="0" fontId="20" fillId="2" borderId="7" xfId="0" applyFont="1" applyFill="1" applyBorder="1" applyAlignment="1">
      <alignment horizontal="justify" vertical="center" wrapText="1"/>
    </xf>
    <xf numFmtId="0" fontId="3" fillId="3" borderId="0" xfId="0" applyFont="1" applyFill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3" fillId="6" borderId="10" xfId="0" applyFont="1" applyFill="1" applyBorder="1" applyAlignment="1">
      <alignment horizontal="center" vertical="center"/>
    </xf>
    <xf numFmtId="0" fontId="7" fillId="5" borderId="17" xfId="0" applyFont="1" applyFill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/>
    </xf>
    <xf numFmtId="0" fontId="19" fillId="0" borderId="2" xfId="0" applyFont="1" applyBorder="1" applyAlignment="1">
      <alignment vertical="center" wrapText="1"/>
    </xf>
    <xf numFmtId="0" fontId="19" fillId="0" borderId="7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7" xfId="0" applyFont="1" applyBorder="1" applyAlignment="1">
      <alignment horizontal="left" vertical="center" wrapText="1"/>
    </xf>
    <xf numFmtId="14" fontId="29" fillId="0" borderId="3" xfId="0" applyNumberFormat="1" applyFont="1" applyBorder="1" applyAlignment="1">
      <alignment horizontal="center" vertical="center" wrapText="1"/>
    </xf>
    <xf numFmtId="14" fontId="19" fillId="0" borderId="3" xfId="0" applyNumberFormat="1" applyFont="1" applyBorder="1" applyAlignment="1">
      <alignment horizontal="center" vertical="center" wrapText="1"/>
    </xf>
    <xf numFmtId="9" fontId="10" fillId="0" borderId="7" xfId="3" applyFont="1" applyBorder="1" applyAlignment="1" applyProtection="1">
      <alignment wrapText="1"/>
    </xf>
    <xf numFmtId="0" fontId="19" fillId="0" borderId="7" xfId="0" applyFont="1" applyBorder="1" applyAlignment="1">
      <alignment vertical="center" wrapText="1"/>
    </xf>
    <xf numFmtId="0" fontId="19" fillId="0" borderId="2" xfId="0" applyFont="1" applyBorder="1" applyAlignment="1">
      <alignment horizontal="left" vertical="center" wrapText="1"/>
    </xf>
    <xf numFmtId="9" fontId="10" fillId="0" borderId="7" xfId="3" applyFont="1" applyBorder="1" applyAlignment="1" applyProtection="1">
      <alignment horizontal="center" vertical="top" wrapText="1"/>
    </xf>
    <xf numFmtId="0" fontId="29" fillId="0" borderId="7" xfId="0" applyFont="1" applyBorder="1" applyAlignment="1">
      <alignment horizontal="center" vertical="center" wrapText="1"/>
    </xf>
    <xf numFmtId="0" fontId="19" fillId="0" borderId="7" xfId="0" applyFont="1" applyBorder="1" applyAlignment="1">
      <alignment wrapText="1"/>
    </xf>
    <xf numFmtId="14" fontId="22" fillId="0" borderId="3" xfId="0" applyNumberFormat="1" applyFont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9" fontId="3" fillId="0" borderId="7" xfId="3" applyFont="1" applyBorder="1" applyAlignment="1" applyProtection="1">
      <alignment horizontal="center" vertical="top" wrapText="1"/>
    </xf>
    <xf numFmtId="0" fontId="19" fillId="0" borderId="18" xfId="0" applyFont="1" applyBorder="1" applyAlignment="1">
      <alignment horizontal="center" vertical="center"/>
    </xf>
    <xf numFmtId="0" fontId="22" fillId="9" borderId="5" xfId="0" applyFont="1" applyFill="1" applyBorder="1" applyAlignment="1">
      <alignment horizontal="left"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17" xfId="0" applyFont="1" applyBorder="1" applyAlignment="1">
      <alignment vertical="center" wrapText="1"/>
    </xf>
    <xf numFmtId="0" fontId="19" fillId="0" borderId="17" xfId="0" applyFont="1" applyBorder="1" applyAlignment="1">
      <alignment horizontal="center" vertical="center" wrapText="1"/>
    </xf>
    <xf numFmtId="14" fontId="19" fillId="0" borderId="6" xfId="0" applyNumberFormat="1" applyFont="1" applyBorder="1" applyAlignment="1">
      <alignment horizontal="center" vertical="center" wrapText="1"/>
    </xf>
    <xf numFmtId="14" fontId="19" fillId="0" borderId="10" xfId="0" applyNumberFormat="1" applyFont="1" applyBorder="1" applyAlignment="1">
      <alignment horizontal="center" vertical="center" wrapText="1"/>
    </xf>
    <xf numFmtId="9" fontId="10" fillId="0" borderId="18" xfId="3" applyFont="1" applyBorder="1" applyAlignment="1" applyProtection="1">
      <alignment horizontal="center" vertical="top" wrapText="1"/>
    </xf>
    <xf numFmtId="0" fontId="4" fillId="5" borderId="7" xfId="0" applyFont="1" applyFill="1" applyBorder="1" applyAlignment="1">
      <alignment horizontal="center" vertical="center" wrapText="1"/>
    </xf>
    <xf numFmtId="0" fontId="19" fillId="3" borderId="2" xfId="0" applyFont="1" applyFill="1" applyBorder="1" applyAlignment="1">
      <alignment horizontal="left" vertical="center" wrapText="1"/>
    </xf>
    <xf numFmtId="0" fontId="19" fillId="3" borderId="62" xfId="0" applyFont="1" applyFill="1" applyBorder="1" applyAlignment="1">
      <alignment vertical="center" wrapText="1"/>
    </xf>
    <xf numFmtId="0" fontId="19" fillId="3" borderId="3" xfId="0" applyFont="1" applyFill="1" applyBorder="1" applyAlignment="1">
      <alignment vertical="center" wrapText="1"/>
    </xf>
    <xf numFmtId="9" fontId="0" fillId="0" borderId="0" xfId="3" applyFont="1" applyAlignment="1" applyProtection="1">
      <alignment horizontal="center"/>
    </xf>
    <xf numFmtId="9" fontId="0" fillId="0" borderId="0" xfId="3" applyFont="1" applyProtection="1"/>
    <xf numFmtId="9" fontId="0" fillId="0" borderId="0" xfId="0" applyNumberFormat="1" applyAlignment="1">
      <alignment horizontal="center"/>
    </xf>
    <xf numFmtId="9" fontId="26" fillId="0" borderId="0" xfId="0" applyNumberFormat="1" applyFont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top"/>
    </xf>
    <xf numFmtId="0" fontId="19" fillId="0" borderId="52" xfId="0" applyFont="1" applyBorder="1" applyAlignment="1">
      <alignment vertical="center" wrapText="1"/>
    </xf>
    <xf numFmtId="0" fontId="19" fillId="0" borderId="46" xfId="0" applyFont="1" applyBorder="1" applyAlignment="1">
      <alignment horizontal="center" vertical="center" wrapText="1"/>
    </xf>
    <xf numFmtId="0" fontId="19" fillId="0" borderId="52" xfId="0" applyFont="1" applyBorder="1" applyAlignment="1">
      <alignment horizontal="center" vertical="center" wrapText="1"/>
    </xf>
    <xf numFmtId="0" fontId="25" fillId="0" borderId="46" xfId="0" applyFont="1" applyBorder="1" applyAlignment="1">
      <alignment horizontal="center" vertical="center" wrapText="1"/>
    </xf>
    <xf numFmtId="14" fontId="19" fillId="0" borderId="47" xfId="0" applyNumberFormat="1" applyFont="1" applyBorder="1" applyAlignment="1">
      <alignment horizontal="center" vertical="center" wrapText="1"/>
    </xf>
    <xf numFmtId="14" fontId="19" fillId="0" borderId="7" xfId="0" applyNumberFormat="1" applyFont="1" applyBorder="1" applyAlignment="1">
      <alignment horizontal="center" vertical="center" wrapText="1"/>
    </xf>
    <xf numFmtId="0" fontId="10" fillId="0" borderId="18" xfId="0" applyFont="1" applyBorder="1" applyAlignment="1">
      <alignment wrapText="1"/>
    </xf>
    <xf numFmtId="0" fontId="10" fillId="0" borderId="7" xfId="0" applyFont="1" applyBorder="1" applyAlignment="1">
      <alignment horizontal="center" vertical="top"/>
    </xf>
    <xf numFmtId="0" fontId="19" fillId="0" borderId="8" xfId="0" applyFont="1" applyBorder="1" applyAlignment="1">
      <alignment vertical="center" wrapText="1"/>
    </xf>
    <xf numFmtId="0" fontId="19" fillId="0" borderId="18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14" fontId="19" fillId="0" borderId="18" xfId="0" applyNumberFormat="1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14" fontId="19" fillId="0" borderId="17" xfId="0" applyNumberFormat="1" applyFont="1" applyBorder="1" applyAlignment="1">
      <alignment horizontal="center" vertical="center" wrapText="1"/>
    </xf>
    <xf numFmtId="14" fontId="19" fillId="0" borderId="19" xfId="0" applyNumberFormat="1" applyFont="1" applyBorder="1" applyAlignment="1">
      <alignment horizontal="center" vertical="center" wrapText="1"/>
    </xf>
    <xf numFmtId="0" fontId="19" fillId="0" borderId="8" xfId="0" applyFont="1" applyBorder="1" applyAlignment="1">
      <alignment horizontal="left" vertical="center" wrapText="1"/>
    </xf>
    <xf numFmtId="0" fontId="19" fillId="0" borderId="48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justify" vertical="top" wrapText="1"/>
    </xf>
    <xf numFmtId="0" fontId="19" fillId="0" borderId="8" xfId="0" applyFont="1" applyBorder="1" applyAlignment="1">
      <alignment horizontal="justify" vertical="center" wrapText="1"/>
    </xf>
    <xf numFmtId="0" fontId="23" fillId="0" borderId="8" xfId="0" applyFont="1" applyBorder="1" applyAlignment="1">
      <alignment horizontal="justify" vertical="center" wrapText="1"/>
    </xf>
    <xf numFmtId="0" fontId="23" fillId="0" borderId="49" xfId="0" applyFont="1" applyBorder="1" applyAlignment="1">
      <alignment horizontal="center" vertical="center" wrapText="1"/>
    </xf>
    <xf numFmtId="0" fontId="22" fillId="3" borderId="52" xfId="0" applyFont="1" applyFill="1" applyBorder="1" applyAlignment="1">
      <alignment vertical="center" wrapText="1"/>
    </xf>
    <xf numFmtId="0" fontId="19" fillId="3" borderId="46" xfId="0" applyFont="1" applyFill="1" applyBorder="1" applyAlignment="1">
      <alignment horizontal="center" vertical="center" wrapText="1"/>
    </xf>
    <xf numFmtId="0" fontId="19" fillId="3" borderId="52" xfId="0" applyFont="1" applyFill="1" applyBorder="1" applyAlignment="1">
      <alignment horizontal="left" vertical="center" wrapText="1"/>
    </xf>
    <xf numFmtId="0" fontId="19" fillId="3" borderId="46" xfId="0" applyFont="1" applyFill="1" applyBorder="1" applyAlignment="1">
      <alignment horizontal="left" vertical="center" wrapText="1"/>
    </xf>
    <xf numFmtId="0" fontId="19" fillId="3" borderId="46" xfId="0" applyFont="1" applyFill="1" applyBorder="1" applyAlignment="1">
      <alignment vertical="center" wrapText="1"/>
    </xf>
    <xf numFmtId="14" fontId="19" fillId="3" borderId="46" xfId="0" applyNumberFormat="1" applyFont="1" applyFill="1" applyBorder="1" applyAlignment="1">
      <alignment horizontal="center" vertical="center" wrapText="1"/>
    </xf>
    <xf numFmtId="14" fontId="19" fillId="3" borderId="19" xfId="0" applyNumberFormat="1" applyFont="1" applyFill="1" applyBorder="1" applyAlignment="1">
      <alignment horizontal="center" vertical="center" wrapText="1"/>
    </xf>
    <xf numFmtId="0" fontId="19" fillId="3" borderId="51" xfId="0" applyFont="1" applyFill="1" applyBorder="1" applyAlignment="1">
      <alignment horizontal="center" vertical="center" wrapText="1"/>
    </xf>
    <xf numFmtId="14" fontId="19" fillId="3" borderId="51" xfId="0" applyNumberFormat="1" applyFont="1" applyFill="1" applyBorder="1" applyAlignment="1">
      <alignment horizontal="center" vertical="center" wrapText="1"/>
    </xf>
    <xf numFmtId="14" fontId="19" fillId="3" borderId="18" xfId="0" applyNumberFormat="1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/>
    </xf>
    <xf numFmtId="0" fontId="3" fillId="6" borderId="21" xfId="0" applyFont="1" applyFill="1" applyBorder="1" applyAlignment="1">
      <alignment horizontal="center" vertical="center"/>
    </xf>
    <xf numFmtId="0" fontId="11" fillId="5" borderId="17" xfId="0" applyFont="1" applyFill="1" applyBorder="1" applyAlignment="1">
      <alignment horizontal="center" vertical="center" wrapText="1"/>
    </xf>
    <xf numFmtId="14" fontId="19" fillId="0" borderId="7" xfId="0" applyNumberFormat="1" applyFont="1" applyBorder="1" applyAlignment="1">
      <alignment horizontal="right" vertical="center" wrapText="1"/>
    </xf>
    <xf numFmtId="14" fontId="19" fillId="0" borderId="3" xfId="0" applyNumberFormat="1" applyFont="1" applyBorder="1" applyAlignment="1">
      <alignment horizontal="right" vertical="center" wrapText="1"/>
    </xf>
    <xf numFmtId="14" fontId="19" fillId="0" borderId="12" xfId="0" applyNumberFormat="1" applyFont="1" applyBorder="1" applyAlignment="1">
      <alignment horizontal="right" vertical="center" wrapText="1"/>
    </xf>
    <xf numFmtId="14" fontId="19" fillId="0" borderId="18" xfId="0" applyNumberFormat="1" applyFont="1" applyBorder="1" applyAlignment="1">
      <alignment horizontal="right" vertical="center" wrapText="1"/>
    </xf>
    <xf numFmtId="9" fontId="26" fillId="0" borderId="0" xfId="0" applyNumberFormat="1" applyFont="1" applyAlignment="1">
      <alignment horizontal="center"/>
    </xf>
    <xf numFmtId="0" fontId="23" fillId="0" borderId="7" xfId="0" applyFont="1" applyBorder="1" applyAlignment="1">
      <alignment horizontal="justify" vertical="center" wrapText="1"/>
    </xf>
    <xf numFmtId="0" fontId="23" fillId="0" borderId="3" xfId="0" applyFont="1" applyBorder="1" applyAlignment="1">
      <alignment horizontal="center" vertical="center" wrapText="1"/>
    </xf>
    <xf numFmtId="14" fontId="23" fillId="0" borderId="3" xfId="0" applyNumberFormat="1" applyFont="1" applyBorder="1" applyAlignment="1">
      <alignment horizontal="center" vertical="center" wrapText="1"/>
    </xf>
    <xf numFmtId="0" fontId="23" fillId="0" borderId="18" xfId="0" applyFont="1" applyBorder="1" applyAlignment="1">
      <alignment horizontal="justify" vertical="center" wrapText="1"/>
    </xf>
    <xf numFmtId="0" fontId="23" fillId="0" borderId="12" xfId="0" applyFont="1" applyBorder="1" applyAlignment="1">
      <alignment horizontal="center" vertical="center" wrapText="1"/>
    </xf>
    <xf numFmtId="14" fontId="23" fillId="0" borderId="12" xfId="0" applyNumberFormat="1" applyFont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9" fontId="21" fillId="0" borderId="7" xfId="3" applyFont="1" applyBorder="1" applyAlignment="1" applyProtection="1">
      <alignment horizontal="center" vertical="center" wrapText="1"/>
    </xf>
    <xf numFmtId="0" fontId="23" fillId="0" borderId="53" xfId="0" applyFont="1" applyBorder="1" applyAlignment="1">
      <alignment horizontal="justify" vertical="center" wrapText="1"/>
    </xf>
    <xf numFmtId="0" fontId="23" fillId="0" borderId="43" xfId="0" applyFont="1" applyBorder="1" applyAlignment="1">
      <alignment horizontal="center" vertical="center" wrapText="1"/>
    </xf>
    <xf numFmtId="14" fontId="23" fillId="0" borderId="43" xfId="0" applyNumberFormat="1" applyFont="1" applyBorder="1" applyAlignment="1">
      <alignment horizontal="center" vertical="center" wrapText="1"/>
    </xf>
    <xf numFmtId="14" fontId="23" fillId="0" borderId="7" xfId="0" applyNumberFormat="1" applyFont="1" applyBorder="1" applyAlignment="1">
      <alignment horizontal="center" vertical="center" wrapText="1"/>
    </xf>
    <xf numFmtId="0" fontId="13" fillId="5" borderId="7" xfId="0" applyFont="1" applyFill="1" applyBorder="1" applyAlignment="1">
      <alignment horizontal="left" vertical="center" wrapText="1"/>
    </xf>
    <xf numFmtId="0" fontId="19" fillId="3" borderId="54" xfId="0" applyFont="1" applyFill="1" applyBorder="1" applyAlignment="1">
      <alignment horizontal="left" vertical="center" wrapText="1"/>
    </xf>
    <xf numFmtId="0" fontId="19" fillId="3" borderId="55" xfId="0" applyFont="1" applyFill="1" applyBorder="1" applyAlignment="1">
      <alignment horizontal="center" vertical="center" wrapText="1"/>
    </xf>
    <xf numFmtId="14" fontId="29" fillId="3" borderId="7" xfId="0" applyNumberFormat="1" applyFont="1" applyFill="1" applyBorder="1" applyAlignment="1">
      <alignment horizontal="center" vertical="center" wrapText="1"/>
    </xf>
    <xf numFmtId="9" fontId="21" fillId="0" borderId="18" xfId="3" applyFont="1" applyBorder="1" applyAlignment="1" applyProtection="1">
      <alignment horizontal="center" vertical="center" wrapText="1"/>
    </xf>
    <xf numFmtId="0" fontId="0" fillId="3" borderId="0" xfId="0" applyFill="1"/>
    <xf numFmtId="0" fontId="10" fillId="0" borderId="2" xfId="0" applyFont="1" applyBorder="1" applyAlignment="1">
      <alignment vertical="top"/>
    </xf>
    <xf numFmtId="0" fontId="19" fillId="0" borderId="1" xfId="0" applyFont="1" applyBorder="1" applyAlignment="1">
      <alignment vertical="center" wrapText="1"/>
    </xf>
    <xf numFmtId="0" fontId="22" fillId="0" borderId="7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/>
    </xf>
    <xf numFmtId="0" fontId="22" fillId="0" borderId="56" xfId="0" applyFont="1" applyBorder="1" applyAlignment="1">
      <alignment vertical="center" wrapText="1"/>
    </xf>
    <xf numFmtId="0" fontId="22" fillId="0" borderId="57" xfId="0" applyFont="1" applyBorder="1" applyAlignment="1">
      <alignment horizontal="left" vertical="center" wrapText="1"/>
    </xf>
    <xf numFmtId="0" fontId="22" fillId="0" borderId="19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3" fillId="0" borderId="19" xfId="0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 wrapText="1"/>
    </xf>
    <xf numFmtId="14" fontId="22" fillId="0" borderId="19" xfId="0" applyNumberFormat="1" applyFont="1" applyBorder="1" applyAlignment="1">
      <alignment horizontal="center" vertical="center" wrapText="1"/>
    </xf>
    <xf numFmtId="14" fontId="22" fillId="0" borderId="7" xfId="0" applyNumberFormat="1" applyFont="1" applyBorder="1" applyAlignment="1">
      <alignment horizontal="center" vertical="center" wrapText="1"/>
    </xf>
    <xf numFmtId="0" fontId="10" fillId="0" borderId="7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9" fillId="0" borderId="20" xfId="0" applyFont="1" applyBorder="1" applyAlignment="1">
      <alignment horizontal="left" vertical="center" wrapText="1"/>
    </xf>
    <xf numFmtId="0" fontId="22" fillId="0" borderId="48" xfId="0" applyFont="1" applyBorder="1" applyAlignment="1">
      <alignment horizontal="center" vertical="center" wrapText="1"/>
    </xf>
    <xf numFmtId="0" fontId="19" fillId="0" borderId="22" xfId="0" applyFont="1" applyBorder="1" applyAlignment="1">
      <alignment horizontal="center" vertical="center" wrapText="1"/>
    </xf>
    <xf numFmtId="14" fontId="22" fillId="0" borderId="48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justify" vertical="center" wrapText="1"/>
    </xf>
    <xf numFmtId="0" fontId="22" fillId="0" borderId="18" xfId="0" applyFont="1" applyBorder="1" applyAlignment="1">
      <alignment horizontal="center" vertical="center" wrapText="1"/>
    </xf>
    <xf numFmtId="0" fontId="19" fillId="0" borderId="45" xfId="0" applyFont="1" applyBorder="1" applyAlignment="1">
      <alignment horizontal="center" vertical="center" wrapText="1"/>
    </xf>
    <xf numFmtId="0" fontId="19" fillId="3" borderId="1" xfId="0" applyFont="1" applyFill="1" applyBorder="1" applyAlignment="1">
      <alignment vertical="center" wrapText="1"/>
    </xf>
    <xf numFmtId="0" fontId="19" fillId="3" borderId="7" xfId="0" applyFont="1" applyFill="1" applyBorder="1" applyAlignment="1">
      <alignment horizontal="center" wrapText="1"/>
    </xf>
    <xf numFmtId="0" fontId="19" fillId="3" borderId="3" xfId="0" applyFont="1" applyFill="1" applyBorder="1" applyAlignment="1">
      <alignment horizontal="center" vertical="center" wrapText="1"/>
    </xf>
    <xf numFmtId="14" fontId="19" fillId="3" borderId="7" xfId="0" applyNumberFormat="1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left" vertical="center" wrapText="1"/>
    </xf>
    <xf numFmtId="0" fontId="19" fillId="3" borderId="7" xfId="0" applyFont="1" applyFill="1" applyBorder="1" applyAlignment="1">
      <alignment horizontal="center" vertical="top" wrapText="1"/>
    </xf>
    <xf numFmtId="0" fontId="22" fillId="3" borderId="58" xfId="0" applyFont="1" applyFill="1" applyBorder="1" applyAlignment="1">
      <alignment horizontal="left" vertical="center" wrapText="1"/>
    </xf>
    <xf numFmtId="0" fontId="22" fillId="3" borderId="37" xfId="0" applyFont="1" applyFill="1" applyBorder="1" applyAlignment="1">
      <alignment horizontal="center" vertical="center" wrapText="1"/>
    </xf>
    <xf numFmtId="14" fontId="22" fillId="3" borderId="37" xfId="0" applyNumberFormat="1" applyFont="1" applyFill="1" applyBorder="1" applyAlignment="1">
      <alignment horizontal="center" vertical="center" wrapText="1"/>
    </xf>
    <xf numFmtId="0" fontId="19" fillId="3" borderId="50" xfId="0" applyFont="1" applyFill="1" applyBorder="1" applyAlignment="1">
      <alignment horizontal="left" vertical="center" wrapText="1"/>
    </xf>
    <xf numFmtId="0" fontId="19" fillId="3" borderId="59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19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8" borderId="9" xfId="0" applyFont="1" applyFill="1" applyBorder="1" applyAlignment="1">
      <alignment horizontal="center" vertical="center"/>
    </xf>
    <xf numFmtId="0" fontId="3" fillId="8" borderId="0" xfId="0" applyFont="1" applyFill="1" applyAlignment="1">
      <alignment horizontal="center" vertical="center"/>
    </xf>
    <xf numFmtId="0" fontId="3" fillId="8" borderId="23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/>
    </xf>
    <xf numFmtId="0" fontId="3" fillId="8" borderId="5" xfId="0" applyFont="1" applyFill="1" applyBorder="1" applyAlignment="1">
      <alignment horizontal="center"/>
    </xf>
    <xf numFmtId="0" fontId="3" fillId="8" borderId="6" xfId="0" applyFont="1" applyFill="1" applyBorder="1" applyAlignment="1">
      <alignment horizontal="center"/>
    </xf>
    <xf numFmtId="0" fontId="10" fillId="0" borderId="4" xfId="0" applyFont="1" applyBorder="1" applyAlignment="1">
      <alignment horizontal="left" vertical="justify" wrapText="1"/>
    </xf>
    <xf numFmtId="0" fontId="10" fillId="0" borderId="5" xfId="0" applyFont="1" applyBorder="1" applyAlignment="1">
      <alignment horizontal="left" vertical="justify"/>
    </xf>
    <xf numFmtId="0" fontId="10" fillId="0" borderId="6" xfId="0" applyFont="1" applyBorder="1" applyAlignment="1">
      <alignment horizontal="left" vertical="justify"/>
    </xf>
    <xf numFmtId="0" fontId="20" fillId="8" borderId="9" xfId="0" applyFont="1" applyFill="1" applyBorder="1" applyAlignment="1">
      <alignment horizontal="center"/>
    </xf>
    <xf numFmtId="0" fontId="20" fillId="8" borderId="0" xfId="0" applyFont="1" applyFill="1" applyAlignment="1">
      <alignment horizontal="center"/>
    </xf>
    <xf numFmtId="0" fontId="20" fillId="8" borderId="10" xfId="0" applyFont="1" applyFill="1" applyBorder="1" applyAlignment="1">
      <alignment horizontal="center"/>
    </xf>
    <xf numFmtId="0" fontId="10" fillId="0" borderId="11" xfId="0" applyFont="1" applyBorder="1" applyAlignment="1">
      <alignment horizontal="left" vertical="top" wrapText="1"/>
    </xf>
    <xf numFmtId="0" fontId="10" fillId="0" borderId="8" xfId="0" applyFont="1" applyBorder="1" applyAlignment="1">
      <alignment horizontal="left" vertical="top" wrapText="1"/>
    </xf>
    <xf numFmtId="0" fontId="10" fillId="0" borderId="12" xfId="0" applyFont="1" applyBorder="1" applyAlignment="1">
      <alignment horizontal="left" vertical="top" wrapText="1"/>
    </xf>
    <xf numFmtId="0" fontId="17" fillId="0" borderId="1" xfId="2" applyBorder="1" applyAlignment="1" applyProtection="1">
      <alignment horizontal="left" vertical="center"/>
    </xf>
    <xf numFmtId="0" fontId="17" fillId="0" borderId="3" xfId="2" applyBorder="1" applyAlignment="1" applyProtection="1">
      <alignment horizontal="left" vertical="center"/>
    </xf>
    <xf numFmtId="0" fontId="10" fillId="0" borderId="35" xfId="0" applyFont="1" applyBorder="1" applyAlignment="1">
      <alignment horizontal="center" vertical="center" wrapText="1"/>
    </xf>
    <xf numFmtId="0" fontId="10" fillId="0" borderId="25" xfId="0" applyFont="1" applyBorder="1" applyAlignment="1">
      <alignment horizontal="center" vertical="center" wrapText="1"/>
    </xf>
    <xf numFmtId="0" fontId="17" fillId="0" borderId="1" xfId="2" applyFill="1" applyBorder="1" applyAlignment="1" applyProtection="1">
      <alignment vertical="center"/>
    </xf>
    <xf numFmtId="0" fontId="17" fillId="0" borderId="3" xfId="2" applyFill="1" applyBorder="1" applyAlignment="1" applyProtection="1">
      <alignment vertical="center"/>
    </xf>
    <xf numFmtId="0" fontId="17" fillId="0" borderId="11" xfId="2" applyFill="1" applyBorder="1" applyAlignment="1" applyProtection="1">
      <alignment vertical="center"/>
    </xf>
    <xf numFmtId="0" fontId="17" fillId="0" borderId="12" xfId="2" applyFill="1" applyBorder="1" applyAlignment="1" applyProtection="1">
      <alignment vertical="center"/>
    </xf>
    <xf numFmtId="0" fontId="10" fillId="0" borderId="36" xfId="0" applyFont="1" applyBorder="1" applyAlignment="1">
      <alignment horizontal="center" vertical="center" wrapText="1"/>
    </xf>
    <xf numFmtId="0" fontId="10" fillId="0" borderId="26" xfId="0" applyFont="1" applyBorder="1" applyAlignment="1">
      <alignment horizontal="center" vertical="center" wrapText="1"/>
    </xf>
    <xf numFmtId="0" fontId="10" fillId="0" borderId="40" xfId="0" applyFont="1" applyBorder="1" applyAlignment="1">
      <alignment horizontal="center" vertical="center" wrapText="1"/>
    </xf>
    <xf numFmtId="0" fontId="10" fillId="0" borderId="41" xfId="0" applyFont="1" applyBorder="1" applyAlignment="1">
      <alignment horizontal="center" vertical="center" wrapText="1"/>
    </xf>
    <xf numFmtId="0" fontId="10" fillId="0" borderId="34" xfId="0" applyFont="1" applyBorder="1" applyAlignment="1" applyProtection="1">
      <alignment horizontal="left" vertical="center" wrapText="1"/>
      <protection locked="0"/>
    </xf>
    <xf numFmtId="0" fontId="10" fillId="0" borderId="8" xfId="0" applyFont="1" applyBorder="1" applyAlignment="1" applyProtection="1">
      <alignment horizontal="left" vertical="center" wrapText="1"/>
      <protection locked="0"/>
    </xf>
    <xf numFmtId="0" fontId="10" fillId="0" borderId="12" xfId="0" applyFont="1" applyBorder="1" applyAlignment="1" applyProtection="1">
      <alignment horizontal="left" vertical="center" wrapText="1"/>
      <protection locked="0"/>
    </xf>
    <xf numFmtId="0" fontId="19" fillId="0" borderId="63" xfId="0" applyFont="1" applyBorder="1" applyAlignment="1" applyProtection="1">
      <alignment horizontal="left" vertical="center" wrapText="1"/>
      <protection locked="0"/>
    </xf>
    <xf numFmtId="0" fontId="19" fillId="0" borderId="64" xfId="0" applyFont="1" applyBorder="1" applyAlignment="1" applyProtection="1">
      <alignment horizontal="left" vertical="center" wrapText="1"/>
      <protection locked="0"/>
    </xf>
    <xf numFmtId="0" fontId="19" fillId="0" borderId="65" xfId="0" applyFont="1" applyBorder="1" applyAlignment="1" applyProtection="1">
      <alignment horizontal="left" vertical="center" wrapText="1"/>
      <protection locked="0"/>
    </xf>
    <xf numFmtId="0" fontId="3" fillId="8" borderId="1" xfId="0" applyFont="1" applyFill="1" applyBorder="1" applyAlignment="1" applyProtection="1">
      <alignment horizontal="center" vertical="center"/>
      <protection locked="0"/>
    </xf>
    <xf numFmtId="0" fontId="3" fillId="8" borderId="2" xfId="0" applyFont="1" applyFill="1" applyBorder="1" applyAlignment="1" applyProtection="1">
      <alignment horizontal="center" vertical="center"/>
      <protection locked="0"/>
    </xf>
    <xf numFmtId="0" fontId="3" fillId="8" borderId="3" xfId="0" applyFont="1" applyFill="1" applyBorder="1" applyAlignment="1" applyProtection="1">
      <alignment horizontal="center" vertical="center"/>
      <protection locked="0"/>
    </xf>
    <xf numFmtId="0" fontId="10" fillId="0" borderId="9" xfId="2" applyFont="1" applyBorder="1" applyAlignment="1" applyProtection="1">
      <alignment vertical="center" wrapText="1"/>
    </xf>
    <xf numFmtId="0" fontId="10" fillId="0" borderId="0" xfId="2" applyFont="1" applyBorder="1" applyAlignment="1" applyProtection="1">
      <alignment vertical="center" wrapText="1"/>
    </xf>
    <xf numFmtId="0" fontId="18" fillId="8" borderId="38" xfId="0" applyFont="1" applyFill="1" applyBorder="1" applyAlignment="1">
      <alignment horizontal="center" wrapText="1"/>
    </xf>
    <xf numFmtId="0" fontId="18" fillId="8" borderId="39" xfId="0" applyFont="1" applyFill="1" applyBorder="1" applyAlignment="1">
      <alignment horizontal="center" wrapText="1"/>
    </xf>
    <xf numFmtId="0" fontId="3" fillId="8" borderId="30" xfId="0" applyFont="1" applyFill="1" applyBorder="1" applyAlignment="1" applyProtection="1">
      <alignment horizontal="center" vertical="center"/>
      <protection locked="0"/>
    </xf>
    <xf numFmtId="0" fontId="3" fillId="8" borderId="28" xfId="0" applyFont="1" applyFill="1" applyBorder="1" applyAlignment="1" applyProtection="1">
      <alignment horizontal="center" vertical="center"/>
      <protection locked="0"/>
    </xf>
    <xf numFmtId="0" fontId="3" fillId="8" borderId="31" xfId="0" applyFont="1" applyFill="1" applyBorder="1" applyAlignment="1" applyProtection="1">
      <alignment horizontal="center" vertical="center"/>
      <protection locked="0"/>
    </xf>
    <xf numFmtId="0" fontId="10" fillId="0" borderId="28" xfId="0" applyFont="1" applyBorder="1" applyAlignment="1" applyProtection="1">
      <alignment horizontal="justify" vertical="center" wrapText="1"/>
      <protection locked="0"/>
    </xf>
    <xf numFmtId="0" fontId="10" fillId="0" borderId="31" xfId="0" applyFont="1" applyBorder="1" applyAlignment="1" applyProtection="1">
      <alignment horizontal="justify" vertical="center" wrapText="1"/>
      <protection locked="0"/>
    </xf>
    <xf numFmtId="0" fontId="19" fillId="0" borderId="5" xfId="0" applyFont="1" applyBorder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3" fillId="0" borderId="5" xfId="0" applyFont="1" applyBorder="1" applyAlignment="1" applyProtection="1">
      <alignment horizontal="left" vertical="center" wrapText="1"/>
      <protection locked="0"/>
    </xf>
    <xf numFmtId="0" fontId="3" fillId="0" borderId="6" xfId="0" applyFont="1" applyBorder="1" applyAlignment="1" applyProtection="1">
      <alignment horizontal="left" vertical="center" wrapText="1"/>
      <protection locked="0"/>
    </xf>
    <xf numFmtId="0" fontId="3" fillId="3" borderId="4" xfId="0" applyFont="1" applyFill="1" applyBorder="1" applyAlignment="1" applyProtection="1">
      <alignment horizontal="left" vertical="center" wrapText="1"/>
      <protection locked="0"/>
    </xf>
    <xf numFmtId="0" fontId="3" fillId="3" borderId="5" xfId="0" applyFont="1" applyFill="1" applyBorder="1" applyAlignment="1" applyProtection="1">
      <alignment horizontal="left" vertical="center" wrapText="1"/>
      <protection locked="0"/>
    </xf>
    <xf numFmtId="0" fontId="3" fillId="3" borderId="6" xfId="0" applyFont="1" applyFill="1" applyBorder="1" applyAlignment="1" applyProtection="1">
      <alignment horizontal="left" vertical="center" wrapText="1"/>
      <protection locked="0"/>
    </xf>
    <xf numFmtId="0" fontId="2" fillId="0" borderId="17" xfId="0" applyFont="1" applyBorder="1" applyAlignment="1" applyProtection="1">
      <alignment horizontal="center"/>
      <protection locked="0"/>
    </xf>
    <xf numFmtId="0" fontId="2" fillId="0" borderId="19" xfId="0" applyFont="1" applyBorder="1" applyAlignment="1" applyProtection="1">
      <alignment horizontal="center"/>
      <protection locked="0"/>
    </xf>
    <xf numFmtId="0" fontId="2" fillId="0" borderId="18" xfId="0" applyFont="1" applyBorder="1" applyAlignment="1" applyProtection="1">
      <alignment horizontal="center"/>
      <protection locked="0"/>
    </xf>
    <xf numFmtId="0" fontId="3" fillId="0" borderId="17" xfId="0" applyFont="1" applyBorder="1" applyAlignment="1" applyProtection="1">
      <alignment horizontal="left" vertical="center" wrapText="1"/>
      <protection locked="0"/>
    </xf>
    <xf numFmtId="0" fontId="3" fillId="0" borderId="18" xfId="0" applyFont="1" applyBorder="1" applyAlignment="1" applyProtection="1">
      <alignment horizontal="left" vertical="center" wrapText="1"/>
      <protection locked="0"/>
    </xf>
    <xf numFmtId="0" fontId="3" fillId="3" borderId="11" xfId="0" applyFont="1" applyFill="1" applyBorder="1" applyAlignment="1" applyProtection="1">
      <alignment horizontal="center" vertical="center" wrapText="1"/>
      <protection locked="0"/>
    </xf>
    <xf numFmtId="0" fontId="3" fillId="3" borderId="8" xfId="0" applyFont="1" applyFill="1" applyBorder="1" applyAlignment="1" applyProtection="1">
      <alignment horizontal="center" vertical="center" wrapText="1"/>
      <protection locked="0"/>
    </xf>
    <xf numFmtId="0" fontId="3" fillId="3" borderId="12" xfId="0" applyFont="1" applyFill="1" applyBorder="1" applyAlignment="1" applyProtection="1">
      <alignment horizontal="center" vertical="center" wrapText="1"/>
      <protection locked="0"/>
    </xf>
    <xf numFmtId="0" fontId="19" fillId="0" borderId="1" xfId="0" applyFont="1" applyBorder="1" applyAlignment="1">
      <alignment horizontal="justify" vertical="top" wrapText="1"/>
    </xf>
    <xf numFmtId="0" fontId="19" fillId="0" borderId="2" xfId="0" applyFont="1" applyBorder="1" applyAlignment="1">
      <alignment horizontal="justify" vertical="top" wrapText="1"/>
    </xf>
    <xf numFmtId="0" fontId="19" fillId="0" borderId="3" xfId="0" applyFont="1" applyBorder="1" applyAlignment="1">
      <alignment horizontal="justify" vertical="top" wrapText="1"/>
    </xf>
    <xf numFmtId="0" fontId="10" fillId="0" borderId="11" xfId="0" applyFont="1" applyBorder="1" applyAlignment="1" applyProtection="1">
      <alignment horizontal="center" vertical="center" wrapText="1"/>
      <protection locked="0"/>
    </xf>
    <xf numFmtId="0" fontId="10" fillId="0" borderId="8" xfId="0" applyFont="1" applyBorder="1" applyAlignment="1" applyProtection="1">
      <alignment horizontal="center" vertical="center" wrapText="1"/>
      <protection locked="0"/>
    </xf>
    <xf numFmtId="0" fontId="10" fillId="0" borderId="12" xfId="0" applyFont="1" applyBorder="1" applyAlignment="1" applyProtection="1">
      <alignment horizontal="center" vertical="center" wrapText="1"/>
      <protection locked="0"/>
    </xf>
    <xf numFmtId="0" fontId="20" fillId="0" borderId="1" xfId="0" applyFont="1" applyBorder="1" applyAlignment="1" applyProtection="1">
      <alignment horizontal="center" vertical="center"/>
      <protection locked="0"/>
    </xf>
    <xf numFmtId="0" fontId="20" fillId="0" borderId="2" xfId="0" applyFont="1" applyBorder="1" applyAlignment="1" applyProtection="1">
      <alignment horizontal="center" vertical="center"/>
      <protection locked="0"/>
    </xf>
    <xf numFmtId="0" fontId="20" fillId="0" borderId="3" xfId="0" applyFont="1" applyBorder="1" applyAlignment="1" applyProtection="1">
      <alignment horizontal="center" vertical="center"/>
      <protection locked="0"/>
    </xf>
    <xf numFmtId="0" fontId="27" fillId="7" borderId="1" xfId="0" applyFont="1" applyFill="1" applyBorder="1" applyAlignment="1">
      <alignment horizontal="center" vertical="center" wrapText="1"/>
    </xf>
    <xf numFmtId="0" fontId="27" fillId="7" borderId="2" xfId="0" applyFont="1" applyFill="1" applyBorder="1" applyAlignment="1">
      <alignment horizontal="center" vertical="center" wrapText="1"/>
    </xf>
    <xf numFmtId="0" fontId="27" fillId="7" borderId="3" xfId="0" applyFont="1" applyFill="1" applyBorder="1" applyAlignment="1">
      <alignment horizontal="center" vertical="center" wrapText="1"/>
    </xf>
    <xf numFmtId="0" fontId="27" fillId="7" borderId="1" xfId="0" applyFont="1" applyFill="1" applyBorder="1" applyAlignment="1">
      <alignment horizontal="justify" vertical="center" wrapText="1"/>
    </xf>
    <xf numFmtId="0" fontId="27" fillId="7" borderId="2" xfId="0" applyFont="1" applyFill="1" applyBorder="1" applyAlignment="1">
      <alignment horizontal="justify" vertical="center" wrapText="1"/>
    </xf>
    <xf numFmtId="0" fontId="27" fillId="7" borderId="3" xfId="0" applyFont="1" applyFill="1" applyBorder="1" applyAlignment="1">
      <alignment horizontal="justify" vertical="center" wrapText="1"/>
    </xf>
    <xf numFmtId="0" fontId="23" fillId="0" borderId="1" xfId="0" applyFont="1" applyBorder="1" applyAlignment="1">
      <alignment horizontal="justify" vertical="top" wrapText="1"/>
    </xf>
    <xf numFmtId="0" fontId="23" fillId="0" borderId="2" xfId="0" applyFont="1" applyBorder="1" applyAlignment="1">
      <alignment horizontal="justify" vertical="top" wrapText="1"/>
    </xf>
    <xf numFmtId="0" fontId="23" fillId="0" borderId="3" xfId="0" applyFont="1" applyBorder="1" applyAlignment="1">
      <alignment horizontal="justify" vertical="top" wrapText="1"/>
    </xf>
    <xf numFmtId="0" fontId="19" fillId="0" borderId="1" xfId="0" applyFont="1" applyBorder="1" applyAlignment="1">
      <alignment horizontal="justify" vertical="center" wrapText="1"/>
    </xf>
    <xf numFmtId="0" fontId="19" fillId="0" borderId="2" xfId="0" applyFont="1" applyBorder="1" applyAlignment="1">
      <alignment horizontal="justify" vertical="center" wrapText="1"/>
    </xf>
    <xf numFmtId="0" fontId="19" fillId="0" borderId="3" xfId="0" applyFont="1" applyBorder="1" applyAlignment="1">
      <alignment horizontal="justify" vertical="center" wrapText="1"/>
    </xf>
    <xf numFmtId="0" fontId="1" fillId="4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6" fillId="4" borderId="1" xfId="1" applyFont="1" applyFill="1" applyBorder="1" applyAlignment="1">
      <alignment horizontal="center" vertical="center" wrapText="1"/>
    </xf>
    <xf numFmtId="0" fontId="6" fillId="4" borderId="2" xfId="1" applyFont="1" applyFill="1" applyBorder="1" applyAlignment="1">
      <alignment horizontal="center" vertical="center" wrapText="1"/>
    </xf>
    <xf numFmtId="0" fontId="6" fillId="4" borderId="3" xfId="1" applyFont="1" applyFill="1" applyBorder="1" applyAlignment="1">
      <alignment horizontal="center" vertical="center" wrapText="1"/>
    </xf>
    <xf numFmtId="0" fontId="7" fillId="5" borderId="17" xfId="0" applyFont="1" applyFill="1" applyBorder="1" applyAlignment="1">
      <alignment horizontal="center" vertical="center" wrapText="1"/>
    </xf>
    <xf numFmtId="0" fontId="7" fillId="5" borderId="18" xfId="0" applyFont="1" applyFill="1" applyBorder="1" applyAlignment="1">
      <alignment horizontal="center" vertical="center" wrapText="1"/>
    </xf>
    <xf numFmtId="0" fontId="7" fillId="5" borderId="17" xfId="0" applyFont="1" applyFill="1" applyBorder="1" applyAlignment="1">
      <alignment horizontal="left" vertical="center" wrapText="1"/>
    </xf>
    <xf numFmtId="0" fontId="7" fillId="5" borderId="18" xfId="0" applyFont="1" applyFill="1" applyBorder="1" applyAlignment="1">
      <alignment horizontal="left" vertical="center" wrapText="1"/>
    </xf>
    <xf numFmtId="0" fontId="8" fillId="5" borderId="17" xfId="0" applyFont="1" applyFill="1" applyBorder="1" applyAlignment="1">
      <alignment horizontal="left" vertical="center" wrapText="1"/>
    </xf>
    <xf numFmtId="0" fontId="8" fillId="5" borderId="18" xfId="0" applyFont="1" applyFill="1" applyBorder="1" applyAlignment="1">
      <alignment horizontal="left" vertical="center" wrapText="1"/>
    </xf>
    <xf numFmtId="0" fontId="12" fillId="4" borderId="13" xfId="1" applyFont="1" applyFill="1" applyBorder="1" applyAlignment="1">
      <alignment horizontal="center" vertical="center" wrapText="1"/>
    </xf>
    <xf numFmtId="0" fontId="12" fillId="4" borderId="14" xfId="1" applyFont="1" applyFill="1" applyBorder="1" applyAlignment="1">
      <alignment horizontal="center" vertical="center" wrapText="1"/>
    </xf>
    <xf numFmtId="0" fontId="12" fillId="4" borderId="15" xfId="1" applyFont="1" applyFill="1" applyBorder="1" applyAlignment="1">
      <alignment horizontal="center" vertical="center" wrapText="1"/>
    </xf>
    <xf numFmtId="0" fontId="12" fillId="4" borderId="16" xfId="1" applyFont="1" applyFill="1" applyBorder="1" applyAlignment="1">
      <alignment horizontal="center" vertical="center" wrapText="1"/>
    </xf>
    <xf numFmtId="0" fontId="7" fillId="5" borderId="19" xfId="0" applyFont="1" applyFill="1" applyBorder="1" applyAlignment="1">
      <alignment horizontal="left" vertical="center" wrapText="1"/>
    </xf>
    <xf numFmtId="0" fontId="13" fillId="5" borderId="17" xfId="0" applyFont="1" applyFill="1" applyBorder="1" applyAlignment="1">
      <alignment horizontal="left" vertical="center" wrapText="1"/>
    </xf>
    <xf numFmtId="0" fontId="13" fillId="5" borderId="19" xfId="0" applyFont="1" applyFill="1" applyBorder="1" applyAlignment="1">
      <alignment horizontal="left" vertical="center" wrapText="1"/>
    </xf>
    <xf numFmtId="0" fontId="13" fillId="5" borderId="18" xfId="0" applyFont="1" applyFill="1" applyBorder="1" applyAlignment="1">
      <alignment horizontal="left" vertical="center" wrapText="1"/>
    </xf>
    <xf numFmtId="0" fontId="8" fillId="5" borderId="17" xfId="0" applyFont="1" applyFill="1" applyBorder="1" applyAlignment="1">
      <alignment horizontal="center" vertical="center" wrapText="1"/>
    </xf>
    <xf numFmtId="0" fontId="8" fillId="5" borderId="18" xfId="0" applyFont="1" applyFill="1" applyBorder="1" applyAlignment="1">
      <alignment horizontal="center" vertical="center" wrapText="1"/>
    </xf>
    <xf numFmtId="0" fontId="7" fillId="5" borderId="19" xfId="0" applyFont="1" applyFill="1" applyBorder="1" applyAlignment="1">
      <alignment horizontal="center" vertical="center" wrapText="1"/>
    </xf>
    <xf numFmtId="0" fontId="8" fillId="5" borderId="19" xfId="0" applyFont="1" applyFill="1" applyBorder="1" applyAlignment="1">
      <alignment horizontal="left" vertical="center" wrapText="1"/>
    </xf>
    <xf numFmtId="0" fontId="11" fillId="5" borderId="17" xfId="0" applyFont="1" applyFill="1" applyBorder="1" applyAlignment="1">
      <alignment horizontal="center" vertical="center" wrapText="1"/>
    </xf>
    <xf numFmtId="0" fontId="11" fillId="5" borderId="19" xfId="0" applyFont="1" applyFill="1" applyBorder="1" applyAlignment="1">
      <alignment horizontal="center" vertical="center" wrapText="1"/>
    </xf>
    <xf numFmtId="0" fontId="11" fillId="5" borderId="18" xfId="0" applyFont="1" applyFill="1" applyBorder="1" applyAlignment="1">
      <alignment horizontal="center" vertical="center" wrapText="1"/>
    </xf>
    <xf numFmtId="0" fontId="6" fillId="4" borderId="13" xfId="1" applyFont="1" applyFill="1" applyBorder="1" applyAlignment="1">
      <alignment horizontal="center" vertical="center" wrapText="1"/>
    </xf>
    <xf numFmtId="0" fontId="13" fillId="5" borderId="17" xfId="0" applyFont="1" applyFill="1" applyBorder="1" applyAlignment="1">
      <alignment horizontal="center" vertical="center" wrapText="1"/>
    </xf>
    <xf numFmtId="0" fontId="13" fillId="5" borderId="18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12" fillId="4" borderId="4" xfId="1" applyFont="1" applyFill="1" applyBorder="1" applyAlignment="1">
      <alignment horizontal="center" vertical="center" wrapText="1"/>
    </xf>
    <xf numFmtId="0" fontId="12" fillId="4" borderId="5" xfId="1" applyFont="1" applyFill="1" applyBorder="1" applyAlignment="1">
      <alignment horizontal="center" vertical="center" wrapText="1"/>
    </xf>
    <xf numFmtId="0" fontId="12" fillId="4" borderId="6" xfId="1" applyFont="1" applyFill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7" fillId="3" borderId="1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</cellXfs>
  <cellStyles count="4">
    <cellStyle name="Hipervínculo" xfId="2" builtinId="8"/>
    <cellStyle name="Normal" xfId="0" builtinId="0"/>
    <cellStyle name="Normal 2" xfId="1" xr:uid="{00000000-0005-0000-0000-000002000000}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hyperlink" Target="#Instrucciones!A1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hyperlink" Target="#Instrucciones!A1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hyperlink" Target="#Instrucciones!A1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hyperlink" Target="#Instrucciones!A1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hyperlink" Target="#Instrucciones!A1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hyperlink" Target="#Instrucciones!A1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hyperlink" Target="#Instrucciones!A1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704850</xdr:colOff>
      <xdr:row>2</xdr:row>
      <xdr:rowOff>28575</xdr:rowOff>
    </xdr:from>
    <xdr:to>
      <xdr:col>1</xdr:col>
      <xdr:colOff>1362076</xdr:colOff>
      <xdr:row>5</xdr:row>
      <xdr:rowOff>200025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34C600B-53D8-49CF-AF89-853F06A33A16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704850" y="419100"/>
          <a:ext cx="1419226" cy="108585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71966</xdr:colOff>
      <xdr:row>1</xdr:row>
      <xdr:rowOff>10582</xdr:rowOff>
    </xdr:from>
    <xdr:to>
      <xdr:col>0</xdr:col>
      <xdr:colOff>2021415</xdr:colOff>
      <xdr:row>4</xdr:row>
      <xdr:rowOff>143932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E07FAC3-200B-4771-A575-24E6B723834C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71966" y="455082"/>
          <a:ext cx="1949449" cy="1265767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838200</xdr:colOff>
      <xdr:row>0</xdr:row>
      <xdr:rowOff>38100</xdr:rowOff>
    </xdr:from>
    <xdr:to>
      <xdr:col>0</xdr:col>
      <xdr:colOff>2143125</xdr:colOff>
      <xdr:row>2</xdr:row>
      <xdr:rowOff>190500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92B05F5-033E-4E40-814A-EC841EED1A08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838200" y="38100"/>
          <a:ext cx="1304925" cy="685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19</xdr:col>
      <xdr:colOff>9525</xdr:colOff>
      <xdr:row>13</xdr:row>
      <xdr:rowOff>19050</xdr:rowOff>
    </xdr:from>
    <xdr:to>
      <xdr:col>20</xdr:col>
      <xdr:colOff>19050</xdr:colOff>
      <xdr:row>14</xdr:row>
      <xdr:rowOff>19050</xdr:rowOff>
    </xdr:to>
    <xdr:sp macro="" textlink="">
      <xdr:nvSpPr>
        <xdr:cNvPr id="2" name="Rectángulo: esquinas redondeadas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DB4CAEA-3663-4FD6-B25B-E219E7987B69}"/>
            </a:ext>
          </a:extLst>
        </xdr:cNvPr>
        <xdr:cNvSpPr/>
      </xdr:nvSpPr>
      <xdr:spPr>
        <a:xfrm>
          <a:off x="14620875" y="4467225"/>
          <a:ext cx="1200150" cy="190500"/>
        </a:xfrm>
        <a:prstGeom prst="roundRect">
          <a:avLst/>
        </a:prstGeom>
        <a:gradFill flip="none" rotWithShape="1">
          <a:gsLst>
            <a:gs pos="0">
              <a:schemeClr val="dk1">
                <a:lumMod val="67000"/>
              </a:schemeClr>
            </a:gs>
            <a:gs pos="48000">
              <a:schemeClr val="dk1">
                <a:lumMod val="97000"/>
                <a:lumOff val="3000"/>
              </a:schemeClr>
            </a:gs>
            <a:gs pos="100000">
              <a:schemeClr val="dk1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100"/>
            <a:t>Regresar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838200</xdr:colOff>
      <xdr:row>0</xdr:row>
      <xdr:rowOff>38100</xdr:rowOff>
    </xdr:from>
    <xdr:to>
      <xdr:col>0</xdr:col>
      <xdr:colOff>2143125</xdr:colOff>
      <xdr:row>2</xdr:row>
      <xdr:rowOff>247650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A2636A3-E962-4DF7-AFEC-0CF1637BF493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838200" y="38100"/>
          <a:ext cx="1304925" cy="685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19</xdr:col>
      <xdr:colOff>9525</xdr:colOff>
      <xdr:row>11</xdr:row>
      <xdr:rowOff>19050</xdr:rowOff>
    </xdr:from>
    <xdr:to>
      <xdr:col>19</xdr:col>
      <xdr:colOff>1162050</xdr:colOff>
      <xdr:row>12</xdr:row>
      <xdr:rowOff>19050</xdr:rowOff>
    </xdr:to>
    <xdr:sp macro="" textlink="">
      <xdr:nvSpPr>
        <xdr:cNvPr id="2" name="Rectángulo: esquinas redondeadas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8AE268A9-A5FF-44AC-B25E-86AB4F44D695}"/>
            </a:ext>
          </a:extLst>
        </xdr:cNvPr>
        <xdr:cNvSpPr/>
      </xdr:nvSpPr>
      <xdr:spPr>
        <a:xfrm>
          <a:off x="14620875" y="2619375"/>
          <a:ext cx="1152525" cy="190500"/>
        </a:xfrm>
        <a:prstGeom prst="roundRect">
          <a:avLst/>
        </a:prstGeom>
        <a:gradFill flip="none" rotWithShape="1">
          <a:gsLst>
            <a:gs pos="0">
              <a:schemeClr val="dk1">
                <a:lumMod val="67000"/>
              </a:schemeClr>
            </a:gs>
            <a:gs pos="48000">
              <a:schemeClr val="dk1">
                <a:lumMod val="97000"/>
                <a:lumOff val="3000"/>
              </a:schemeClr>
            </a:gs>
            <a:gs pos="100000">
              <a:schemeClr val="dk1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100"/>
            <a:t>Regresar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838200</xdr:colOff>
      <xdr:row>0</xdr:row>
      <xdr:rowOff>38100</xdr:rowOff>
    </xdr:from>
    <xdr:to>
      <xdr:col>0</xdr:col>
      <xdr:colOff>2143125</xdr:colOff>
      <xdr:row>3</xdr:row>
      <xdr:rowOff>28575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9990AD3-575C-45E0-AC7F-5D85C3D2195C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838200" y="38100"/>
          <a:ext cx="1304925" cy="685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19</xdr:col>
      <xdr:colOff>133350</xdr:colOff>
      <xdr:row>16</xdr:row>
      <xdr:rowOff>38100</xdr:rowOff>
    </xdr:from>
    <xdr:to>
      <xdr:col>20</xdr:col>
      <xdr:colOff>28575</xdr:colOff>
      <xdr:row>17</xdr:row>
      <xdr:rowOff>76200</xdr:rowOff>
    </xdr:to>
    <xdr:sp macro="" textlink="">
      <xdr:nvSpPr>
        <xdr:cNvPr id="4" name="Rectángulo: esquinas redondeadas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CE52B5E5-2C27-4996-8AAE-353F20DF7BAB}"/>
            </a:ext>
          </a:extLst>
        </xdr:cNvPr>
        <xdr:cNvSpPr/>
      </xdr:nvSpPr>
      <xdr:spPr>
        <a:xfrm>
          <a:off x="14154150" y="5829300"/>
          <a:ext cx="1085850" cy="228600"/>
        </a:xfrm>
        <a:prstGeom prst="roundRect">
          <a:avLst/>
        </a:prstGeom>
        <a:gradFill flip="none" rotWithShape="1">
          <a:gsLst>
            <a:gs pos="0">
              <a:schemeClr val="dk1">
                <a:lumMod val="67000"/>
              </a:schemeClr>
            </a:gs>
            <a:gs pos="48000">
              <a:schemeClr val="dk1">
                <a:lumMod val="97000"/>
                <a:lumOff val="3000"/>
              </a:schemeClr>
            </a:gs>
            <a:gs pos="100000">
              <a:schemeClr val="dk1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100"/>
            <a:t>Regresar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838200</xdr:colOff>
      <xdr:row>0</xdr:row>
      <xdr:rowOff>38100</xdr:rowOff>
    </xdr:from>
    <xdr:to>
      <xdr:col>0</xdr:col>
      <xdr:colOff>2143125</xdr:colOff>
      <xdr:row>2</xdr:row>
      <xdr:rowOff>219075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AADBDC6-D9FC-45BF-A170-B1AB4478ED04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838200" y="38100"/>
          <a:ext cx="1304925" cy="6953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19</xdr:col>
      <xdr:colOff>0</xdr:colOff>
      <xdr:row>23</xdr:row>
      <xdr:rowOff>0</xdr:rowOff>
    </xdr:from>
    <xdr:to>
      <xdr:col>19</xdr:col>
      <xdr:colOff>1152525</xdr:colOff>
      <xdr:row>24</xdr:row>
      <xdr:rowOff>0</xdr:rowOff>
    </xdr:to>
    <xdr:sp macro="" textlink="">
      <xdr:nvSpPr>
        <xdr:cNvPr id="4" name="Rectángulo: esquinas redondeadas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130E476-EA1C-45B8-9290-C90D7100A0A8}"/>
            </a:ext>
          </a:extLst>
        </xdr:cNvPr>
        <xdr:cNvSpPr/>
      </xdr:nvSpPr>
      <xdr:spPr>
        <a:xfrm>
          <a:off x="14020800" y="5181600"/>
          <a:ext cx="1152525" cy="190500"/>
        </a:xfrm>
        <a:prstGeom prst="roundRect">
          <a:avLst/>
        </a:prstGeom>
        <a:gradFill flip="none" rotWithShape="1">
          <a:gsLst>
            <a:gs pos="0">
              <a:schemeClr val="dk1">
                <a:lumMod val="67000"/>
              </a:schemeClr>
            </a:gs>
            <a:gs pos="48000">
              <a:schemeClr val="dk1">
                <a:lumMod val="97000"/>
                <a:lumOff val="3000"/>
              </a:schemeClr>
            </a:gs>
            <a:gs pos="100000">
              <a:schemeClr val="dk1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100"/>
            <a:t>Regresar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838200</xdr:colOff>
      <xdr:row>0</xdr:row>
      <xdr:rowOff>38100</xdr:rowOff>
    </xdr:from>
    <xdr:to>
      <xdr:col>0</xdr:col>
      <xdr:colOff>2143125</xdr:colOff>
      <xdr:row>2</xdr:row>
      <xdr:rowOff>257175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2378868-2A3A-44A5-AFA2-A8AA1419C526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838200" y="38100"/>
          <a:ext cx="1304925" cy="685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19</xdr:col>
      <xdr:colOff>0</xdr:colOff>
      <xdr:row>21</xdr:row>
      <xdr:rowOff>0</xdr:rowOff>
    </xdr:from>
    <xdr:to>
      <xdr:col>19</xdr:col>
      <xdr:colOff>1152525</xdr:colOff>
      <xdr:row>22</xdr:row>
      <xdr:rowOff>0</xdr:rowOff>
    </xdr:to>
    <xdr:sp macro="" textlink="">
      <xdr:nvSpPr>
        <xdr:cNvPr id="3" name="Rectángulo: esquinas redondeadas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34EFE19-16F0-4EAE-8A31-910F866995F0}"/>
            </a:ext>
          </a:extLst>
        </xdr:cNvPr>
        <xdr:cNvSpPr/>
      </xdr:nvSpPr>
      <xdr:spPr>
        <a:xfrm>
          <a:off x="14020800" y="4038600"/>
          <a:ext cx="1152525" cy="190500"/>
        </a:xfrm>
        <a:prstGeom prst="roundRect">
          <a:avLst/>
        </a:prstGeom>
        <a:gradFill flip="none" rotWithShape="1">
          <a:gsLst>
            <a:gs pos="0">
              <a:schemeClr val="dk1">
                <a:lumMod val="67000"/>
              </a:schemeClr>
            </a:gs>
            <a:gs pos="48000">
              <a:schemeClr val="dk1">
                <a:lumMod val="97000"/>
                <a:lumOff val="3000"/>
              </a:schemeClr>
            </a:gs>
            <a:gs pos="100000">
              <a:schemeClr val="dk1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100"/>
            <a:t>Regresar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838200</xdr:colOff>
      <xdr:row>0</xdr:row>
      <xdr:rowOff>38100</xdr:rowOff>
    </xdr:from>
    <xdr:to>
      <xdr:col>0</xdr:col>
      <xdr:colOff>2143125</xdr:colOff>
      <xdr:row>3</xdr:row>
      <xdr:rowOff>57150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D39E6D8-9995-4205-9FD2-51321FC094B6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838200" y="38100"/>
          <a:ext cx="1304925" cy="685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19</xdr:col>
      <xdr:colOff>552450</xdr:colOff>
      <xdr:row>13</xdr:row>
      <xdr:rowOff>0</xdr:rowOff>
    </xdr:from>
    <xdr:to>
      <xdr:col>19</xdr:col>
      <xdr:colOff>1704975</xdr:colOff>
      <xdr:row>14</xdr:row>
      <xdr:rowOff>0</xdr:rowOff>
    </xdr:to>
    <xdr:sp macro="" textlink="">
      <xdr:nvSpPr>
        <xdr:cNvPr id="4" name="Rectángulo: esquinas redondeadas 3">
          <a:extLst>
            <a:ext uri="{FF2B5EF4-FFF2-40B4-BE49-F238E27FC236}">
              <a16:creationId xmlns:a16="http://schemas.microsoft.com/office/drawing/2014/main" id="{2F7957FA-89EE-49A9-8B31-DEB614B91FC4}"/>
            </a:ext>
          </a:extLst>
        </xdr:cNvPr>
        <xdr:cNvSpPr/>
      </xdr:nvSpPr>
      <xdr:spPr>
        <a:xfrm>
          <a:off x="24660225" y="4772025"/>
          <a:ext cx="1152525" cy="190500"/>
        </a:xfrm>
        <a:prstGeom prst="roundRect">
          <a:avLst/>
        </a:prstGeom>
        <a:gradFill flip="none" rotWithShape="1">
          <a:gsLst>
            <a:gs pos="0">
              <a:schemeClr val="dk1">
                <a:lumMod val="67000"/>
              </a:schemeClr>
            </a:gs>
            <a:gs pos="48000">
              <a:schemeClr val="dk1">
                <a:lumMod val="97000"/>
                <a:lumOff val="3000"/>
              </a:schemeClr>
            </a:gs>
            <a:gs pos="100000">
              <a:schemeClr val="dk1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100"/>
            <a:t>Regresar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495300</xdr:colOff>
      <xdr:row>0</xdr:row>
      <xdr:rowOff>0</xdr:rowOff>
    </xdr:from>
    <xdr:to>
      <xdr:col>0</xdr:col>
      <xdr:colOff>1800225</xdr:colOff>
      <xdr:row>3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46BAA4E-CCA8-4FEB-B292-A63795481278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495300" y="0"/>
          <a:ext cx="1304925" cy="6953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19</xdr:col>
      <xdr:colOff>609600</xdr:colOff>
      <xdr:row>10</xdr:row>
      <xdr:rowOff>133350</xdr:rowOff>
    </xdr:from>
    <xdr:to>
      <xdr:col>19</xdr:col>
      <xdr:colOff>1828800</xdr:colOff>
      <xdr:row>11</xdr:row>
      <xdr:rowOff>152400</xdr:rowOff>
    </xdr:to>
    <xdr:sp macro="" textlink="">
      <xdr:nvSpPr>
        <xdr:cNvPr id="4" name="Rectángulo: esquinas redondeadas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2F97B234-4515-4DC4-B428-D6DDE25C2020}"/>
            </a:ext>
          </a:extLst>
        </xdr:cNvPr>
        <xdr:cNvSpPr/>
      </xdr:nvSpPr>
      <xdr:spPr>
        <a:xfrm>
          <a:off x="24717375" y="4333875"/>
          <a:ext cx="1219200" cy="209550"/>
        </a:xfrm>
        <a:prstGeom prst="roundRect">
          <a:avLst/>
        </a:prstGeom>
        <a:gradFill flip="none" rotWithShape="1">
          <a:gsLst>
            <a:gs pos="0">
              <a:schemeClr val="dk1">
                <a:lumMod val="67000"/>
              </a:schemeClr>
            </a:gs>
            <a:gs pos="48000">
              <a:schemeClr val="dk1">
                <a:lumMod val="97000"/>
                <a:lumOff val="3000"/>
              </a:schemeClr>
            </a:gs>
            <a:gs pos="100000">
              <a:schemeClr val="dk1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100"/>
            <a:t>Regresar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933450</xdr:colOff>
      <xdr:row>0</xdr:row>
      <xdr:rowOff>38100</xdr:rowOff>
    </xdr:from>
    <xdr:to>
      <xdr:col>0</xdr:col>
      <xdr:colOff>2238375</xdr:colOff>
      <xdr:row>3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48554F7-1D02-4EAF-986A-86EAF670ACA7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933450" y="38100"/>
          <a:ext cx="1304925" cy="685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19</xdr:col>
      <xdr:colOff>66675</xdr:colOff>
      <xdr:row>17</xdr:row>
      <xdr:rowOff>0</xdr:rowOff>
    </xdr:from>
    <xdr:to>
      <xdr:col>20</xdr:col>
      <xdr:colOff>28575</xdr:colOff>
      <xdr:row>18</xdr:row>
      <xdr:rowOff>0</xdr:rowOff>
    </xdr:to>
    <xdr:sp macro="" textlink="">
      <xdr:nvSpPr>
        <xdr:cNvPr id="2" name="Rectángulo: esquinas redondeadas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EE36528-269B-44AD-BCC7-23AA7F189588}"/>
            </a:ext>
          </a:extLst>
        </xdr:cNvPr>
        <xdr:cNvSpPr/>
      </xdr:nvSpPr>
      <xdr:spPr>
        <a:xfrm>
          <a:off x="14087475" y="3295650"/>
          <a:ext cx="1152525" cy="190500"/>
        </a:xfrm>
        <a:prstGeom prst="roundRect">
          <a:avLst/>
        </a:prstGeom>
        <a:gradFill flip="none" rotWithShape="1">
          <a:gsLst>
            <a:gs pos="0">
              <a:schemeClr val="dk1">
                <a:lumMod val="67000"/>
              </a:schemeClr>
            </a:gs>
            <a:gs pos="48000">
              <a:schemeClr val="dk1">
                <a:lumMod val="97000"/>
                <a:lumOff val="3000"/>
              </a:schemeClr>
            </a:gs>
            <a:gs pos="100000">
              <a:schemeClr val="dk1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100"/>
            <a:t>Regresar</a:t>
          </a:r>
        </a:p>
      </xdr:txBody>
    </xdr:sp>
    <xdr:clientData/>
  </xdr:twoCellAnchor>
  <xdr:twoCellAnchor>
    <xdr:from>
      <xdr:col>19</xdr:col>
      <xdr:colOff>66675</xdr:colOff>
      <xdr:row>17</xdr:row>
      <xdr:rowOff>0</xdr:rowOff>
    </xdr:from>
    <xdr:to>
      <xdr:col>20</xdr:col>
      <xdr:colOff>28575</xdr:colOff>
      <xdr:row>18</xdr:row>
      <xdr:rowOff>0</xdr:rowOff>
    </xdr:to>
    <xdr:sp macro="" textlink="">
      <xdr:nvSpPr>
        <xdr:cNvPr id="5" name="Rectángulo: esquinas redondeadas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6203FCBC-8CEE-42C1-A257-133131216B89}"/>
            </a:ext>
          </a:extLst>
        </xdr:cNvPr>
        <xdr:cNvSpPr/>
      </xdr:nvSpPr>
      <xdr:spPr>
        <a:xfrm>
          <a:off x="14087475" y="3295650"/>
          <a:ext cx="1152525" cy="190500"/>
        </a:xfrm>
        <a:prstGeom prst="roundRect">
          <a:avLst/>
        </a:prstGeom>
        <a:gradFill flip="none" rotWithShape="1">
          <a:gsLst>
            <a:gs pos="0">
              <a:schemeClr val="dk1">
                <a:lumMod val="67000"/>
              </a:schemeClr>
            </a:gs>
            <a:gs pos="48000">
              <a:schemeClr val="dk1">
                <a:lumMod val="97000"/>
                <a:lumOff val="3000"/>
              </a:schemeClr>
            </a:gs>
            <a:gs pos="100000">
              <a:schemeClr val="dk1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100"/>
            <a:t>Regresar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3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4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5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6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7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35"/>
  <sheetViews>
    <sheetView showGridLines="0" tabSelected="1" view="pageBreakPreview" zoomScaleNormal="100" zoomScaleSheetLayoutView="100" workbookViewId="0">
      <selection activeCell="K18" sqref="K18"/>
    </sheetView>
  </sheetViews>
  <sheetFormatPr baseColWidth="10" defaultColWidth="11.42578125" defaultRowHeight="15" x14ac:dyDescent="0.25"/>
  <cols>
    <col min="1" max="1" width="11.42578125" style="1"/>
    <col min="2" max="2" width="21.140625" style="1" customWidth="1"/>
    <col min="3" max="3" width="33.7109375" style="1" customWidth="1"/>
    <col min="4" max="4" width="14.42578125" style="1" customWidth="1"/>
    <col min="5" max="5" width="14.7109375" style="1" customWidth="1"/>
    <col min="6" max="6" width="17.5703125" style="1" customWidth="1"/>
    <col min="7" max="7" width="28.42578125" style="1" customWidth="1"/>
    <col min="8" max="16384" width="11.42578125" style="1"/>
  </cols>
  <sheetData>
    <row r="2" spans="2:7" ht="15.75" thickBot="1" x14ac:dyDescent="0.3"/>
    <row r="3" spans="2:7" ht="21" customHeight="1" thickBot="1" x14ac:dyDescent="0.3">
      <c r="B3" s="258"/>
      <c r="C3" s="30" t="s">
        <v>0</v>
      </c>
      <c r="D3" s="30"/>
      <c r="E3" s="30"/>
      <c r="F3" s="31"/>
      <c r="G3" s="20" t="s">
        <v>1</v>
      </c>
    </row>
    <row r="4" spans="2:7" ht="24.75" customHeight="1" thickBot="1" x14ac:dyDescent="0.3">
      <c r="B4" s="259"/>
      <c r="C4" s="253" t="s">
        <v>2</v>
      </c>
      <c r="D4" s="253"/>
      <c r="E4" s="253"/>
      <c r="F4" s="254"/>
      <c r="G4" s="19" t="s">
        <v>3</v>
      </c>
    </row>
    <row r="5" spans="2:7" ht="26.25" customHeight="1" x14ac:dyDescent="0.25">
      <c r="B5" s="259"/>
      <c r="C5" s="32" t="s">
        <v>4</v>
      </c>
      <c r="D5" s="33"/>
      <c r="E5" s="33"/>
      <c r="F5" s="34"/>
      <c r="G5" s="251" t="s">
        <v>5</v>
      </c>
    </row>
    <row r="6" spans="2:7" ht="21" customHeight="1" thickBot="1" x14ac:dyDescent="0.3">
      <c r="B6" s="260"/>
      <c r="C6" s="255" t="s">
        <v>6</v>
      </c>
      <c r="D6" s="256"/>
      <c r="E6" s="256"/>
      <c r="F6" s="257"/>
      <c r="G6" s="252"/>
    </row>
    <row r="7" spans="2:7" ht="6" customHeight="1" thickBot="1" x14ac:dyDescent="0.3">
      <c r="B7" s="2"/>
      <c r="C7" s="35"/>
      <c r="D7" s="35"/>
      <c r="E7" s="35"/>
      <c r="F7" s="35"/>
      <c r="G7" s="36"/>
    </row>
    <row r="8" spans="2:7" ht="25.5" customHeight="1" thickBot="1" x14ac:dyDescent="0.3">
      <c r="B8" s="261" t="s">
        <v>7</v>
      </c>
      <c r="C8" s="262"/>
      <c r="D8" s="262"/>
      <c r="E8" s="262"/>
      <c r="F8" s="262"/>
      <c r="G8" s="263"/>
    </row>
    <row r="9" spans="2:7" ht="6.75" customHeight="1" thickBot="1" x14ac:dyDescent="0.3">
      <c r="B9" s="3"/>
      <c r="C9" s="4"/>
      <c r="D9" s="4"/>
      <c r="E9" s="4"/>
      <c r="F9" s="4"/>
      <c r="G9" s="5"/>
    </row>
    <row r="10" spans="2:7" ht="15.75" thickBot="1" x14ac:dyDescent="0.3">
      <c r="B10" s="267" t="s">
        <v>8</v>
      </c>
      <c r="C10" s="268"/>
      <c r="D10" s="268"/>
      <c r="E10" s="268"/>
      <c r="F10" s="268"/>
      <c r="G10" s="269"/>
    </row>
    <row r="11" spans="2:7" ht="63" customHeight="1" x14ac:dyDescent="0.25">
      <c r="B11" s="270" t="s">
        <v>9</v>
      </c>
      <c r="C11" s="271"/>
      <c r="D11" s="271"/>
      <c r="E11" s="271"/>
      <c r="F11" s="271"/>
      <c r="G11" s="272"/>
    </row>
    <row r="12" spans="2:7" x14ac:dyDescent="0.25">
      <c r="B12" s="273" t="s">
        <v>10</v>
      </c>
      <c r="C12" s="274"/>
      <c r="D12" s="274"/>
      <c r="E12" s="274"/>
      <c r="F12" s="274"/>
      <c r="G12" s="275"/>
    </row>
    <row r="13" spans="2:7" ht="170.25" customHeight="1" thickBot="1" x14ac:dyDescent="0.3">
      <c r="B13" s="276" t="s">
        <v>11</v>
      </c>
      <c r="C13" s="277"/>
      <c r="D13" s="277"/>
      <c r="E13" s="277"/>
      <c r="F13" s="277"/>
      <c r="G13" s="278"/>
    </row>
    <row r="14" spans="2:7" ht="15.75" thickBot="1" x14ac:dyDescent="0.3">
      <c r="B14" s="264" t="s">
        <v>12</v>
      </c>
      <c r="C14" s="265"/>
      <c r="D14" s="266" t="s">
        <v>13</v>
      </c>
      <c r="E14" s="265"/>
      <c r="F14" s="12" t="s">
        <v>14</v>
      </c>
      <c r="G14" s="6" t="s">
        <v>15</v>
      </c>
    </row>
    <row r="15" spans="2:7" ht="29.25" customHeight="1" thickBot="1" x14ac:dyDescent="0.3">
      <c r="B15" s="279" t="s">
        <v>16</v>
      </c>
      <c r="C15" s="280"/>
      <c r="D15" s="281">
        <f>COUNTA('Componente 1'!B6:B12)</f>
        <v>7</v>
      </c>
      <c r="E15" s="282"/>
      <c r="F15" s="7">
        <f>AVERAGE('Componente 1'!L13+'Componente 1'!Q13)/2</f>
        <v>0</v>
      </c>
      <c r="G15" s="8">
        <f t="shared" ref="G15:G22" si="0">IFERROR(D15/$D$23,"0")</f>
        <v>9.8591549295774641E-2</v>
      </c>
    </row>
    <row r="16" spans="2:7" ht="27" customHeight="1" thickBot="1" x14ac:dyDescent="0.3">
      <c r="B16" s="279" t="s">
        <v>17</v>
      </c>
      <c r="C16" s="280"/>
      <c r="D16" s="281">
        <f>COUNTA('Componente 2'!B6:B9)</f>
        <v>4</v>
      </c>
      <c r="E16" s="282"/>
      <c r="F16" s="7">
        <f>AVERAGE('Componente 2'!L10+'Componente 2'!Q10)/2</f>
        <v>0</v>
      </c>
      <c r="G16" s="9">
        <f t="shared" si="0"/>
        <v>5.6338028169014086E-2</v>
      </c>
    </row>
    <row r="17" spans="2:7" ht="30.75" customHeight="1" thickBot="1" x14ac:dyDescent="0.3">
      <c r="B17" s="279" t="s">
        <v>18</v>
      </c>
      <c r="C17" s="280"/>
      <c r="D17" s="281">
        <f>COUNTA('Componente 3'!B6:B15)</f>
        <v>10</v>
      </c>
      <c r="E17" s="282"/>
      <c r="F17" s="7">
        <f>AVERAGE('Componente 3'!L16+'Componente 3'!Q16)/2</f>
        <v>0</v>
      </c>
      <c r="G17" s="9">
        <f t="shared" si="0"/>
        <v>0.14084507042253522</v>
      </c>
    </row>
    <row r="18" spans="2:7" ht="28.5" customHeight="1" thickBot="1" x14ac:dyDescent="0.3">
      <c r="B18" s="283" t="s">
        <v>19</v>
      </c>
      <c r="C18" s="284"/>
      <c r="D18" s="281">
        <f>COUNTA('Componente 4'!B6:B21)</f>
        <v>16</v>
      </c>
      <c r="E18" s="282"/>
      <c r="F18" s="7">
        <f>AVERAGE('Componente 4'!L22+'Componente 4'!Q22)/2</f>
        <v>0</v>
      </c>
      <c r="G18" s="9">
        <f t="shared" si="0"/>
        <v>0.22535211267605634</v>
      </c>
    </row>
    <row r="19" spans="2:7" ht="26.25" customHeight="1" thickBot="1" x14ac:dyDescent="0.3">
      <c r="B19" s="283" t="s">
        <v>20</v>
      </c>
      <c r="C19" s="284"/>
      <c r="D19" s="281">
        <f>COUNTA('Componente 5'!B6:B19)</f>
        <v>14</v>
      </c>
      <c r="E19" s="282"/>
      <c r="F19" s="7">
        <f>AVERAGE('Componente 5'!L20+'Componente 5'!Q20)/2</f>
        <v>0</v>
      </c>
      <c r="G19" s="9">
        <f t="shared" si="0"/>
        <v>0.19718309859154928</v>
      </c>
    </row>
    <row r="20" spans="2:7" ht="25.5" customHeight="1" thickBot="1" x14ac:dyDescent="0.3">
      <c r="B20" s="283" t="s">
        <v>411</v>
      </c>
      <c r="C20" s="284"/>
      <c r="D20" s="281">
        <f>COUNTA('Componente 6'!B6:B11)</f>
        <v>6</v>
      </c>
      <c r="E20" s="282"/>
      <c r="F20" s="7">
        <f>AVERAGE('Componente 6'!L12+'Componente 6'!Q12)/2</f>
        <v>0</v>
      </c>
      <c r="G20" s="9">
        <f t="shared" si="0"/>
        <v>8.4507042253521125E-2</v>
      </c>
    </row>
    <row r="21" spans="2:7" ht="28.5" customHeight="1" thickBot="1" x14ac:dyDescent="0.3">
      <c r="B21" s="285" t="s">
        <v>21</v>
      </c>
      <c r="C21" s="286"/>
      <c r="D21" s="287">
        <f>COUNTA('Componente 7'!B6:B9)</f>
        <v>4</v>
      </c>
      <c r="E21" s="288"/>
      <c r="F21" s="7">
        <f>AVERAGE('Componente 7'!L10+'Componente 7'!Q10)/2</f>
        <v>0</v>
      </c>
      <c r="G21" s="9">
        <f t="shared" si="0"/>
        <v>5.6338028169014086E-2</v>
      </c>
    </row>
    <row r="22" spans="2:7" ht="35.25" customHeight="1" thickBot="1" x14ac:dyDescent="0.3">
      <c r="B22" s="283" t="s">
        <v>412</v>
      </c>
      <c r="C22" s="284"/>
      <c r="D22" s="289">
        <f>COUNTA('Componente 8'!B6:B15)</f>
        <v>10</v>
      </c>
      <c r="E22" s="290"/>
      <c r="F22" s="7">
        <f>AVERAGE('Componente 8'!L16+'Componente 8'!Q16)/2</f>
        <v>0</v>
      </c>
      <c r="G22" s="9">
        <f t="shared" si="0"/>
        <v>0.14084507042253522</v>
      </c>
    </row>
    <row r="23" spans="2:7" ht="16.5" thickBot="1" x14ac:dyDescent="0.3">
      <c r="B23" s="300"/>
      <c r="C23" s="301"/>
      <c r="D23" s="302">
        <f>SUM(D15:E22)</f>
        <v>71</v>
      </c>
      <c r="E23" s="303"/>
      <c r="F23" s="10">
        <f>SUM(F15:F22)/8</f>
        <v>0</v>
      </c>
      <c r="G23" s="11">
        <f>SUM(G15:G22)</f>
        <v>1</v>
      </c>
    </row>
    <row r="24" spans="2:7" x14ac:dyDescent="0.25">
      <c r="B24" s="21"/>
      <c r="C24" s="22"/>
      <c r="D24" s="22"/>
      <c r="E24" s="22"/>
      <c r="F24" s="22"/>
      <c r="G24" s="23"/>
    </row>
    <row r="25" spans="2:7" x14ac:dyDescent="0.25">
      <c r="B25" s="21"/>
      <c r="C25" s="22"/>
      <c r="D25" s="22"/>
      <c r="E25" s="22"/>
      <c r="F25" s="22"/>
      <c r="G25" s="23"/>
    </row>
    <row r="26" spans="2:7" x14ac:dyDescent="0.25">
      <c r="B26" s="304" t="s">
        <v>22</v>
      </c>
      <c r="C26" s="305"/>
      <c r="D26" s="305"/>
      <c r="E26" s="305"/>
      <c r="F26" s="305"/>
      <c r="G26" s="306"/>
    </row>
    <row r="27" spans="2:7" x14ac:dyDescent="0.25">
      <c r="B27" s="25" t="s">
        <v>23</v>
      </c>
      <c r="C27" s="24" t="s">
        <v>24</v>
      </c>
      <c r="D27" s="305" t="s">
        <v>25</v>
      </c>
      <c r="E27" s="305"/>
      <c r="F27" s="305"/>
      <c r="G27" s="306"/>
    </row>
    <row r="28" spans="2:7" x14ac:dyDescent="0.25">
      <c r="B28" s="26">
        <v>1</v>
      </c>
      <c r="C28" s="27">
        <v>45702</v>
      </c>
      <c r="D28" s="307" t="s">
        <v>26</v>
      </c>
      <c r="E28" s="307"/>
      <c r="F28" s="307"/>
      <c r="G28" s="308"/>
    </row>
    <row r="29" spans="2:7" ht="24.75" customHeight="1" x14ac:dyDescent="0.25">
      <c r="B29" s="17">
        <v>2</v>
      </c>
      <c r="C29" s="27">
        <v>45807</v>
      </c>
      <c r="D29" s="294" t="s">
        <v>27</v>
      </c>
      <c r="E29" s="295"/>
      <c r="F29" s="295"/>
      <c r="G29" s="296"/>
    </row>
    <row r="30" spans="2:7" ht="113.25" customHeight="1" x14ac:dyDescent="0.25">
      <c r="B30" s="26">
        <v>3</v>
      </c>
      <c r="C30" s="27">
        <v>45873</v>
      </c>
      <c r="D30" s="294" t="s">
        <v>406</v>
      </c>
      <c r="E30" s="295"/>
      <c r="F30" s="295"/>
      <c r="G30" s="296"/>
    </row>
    <row r="31" spans="2:7" ht="37.5" customHeight="1" x14ac:dyDescent="0.25">
      <c r="B31" s="17"/>
      <c r="C31" s="27"/>
      <c r="D31" s="294"/>
      <c r="E31" s="295"/>
      <c r="F31" s="295"/>
      <c r="G31" s="296"/>
    </row>
    <row r="32" spans="2:7" ht="35.25" customHeight="1" thickBot="1" x14ac:dyDescent="0.3">
      <c r="B32" s="37"/>
      <c r="C32" s="38"/>
      <c r="D32" s="291"/>
      <c r="E32" s="292"/>
      <c r="F32" s="292"/>
      <c r="G32" s="293"/>
    </row>
    <row r="33" spans="2:7" x14ac:dyDescent="0.25">
      <c r="B33" s="309" t="s">
        <v>28</v>
      </c>
      <c r="C33" s="309"/>
      <c r="D33" s="309"/>
      <c r="E33" s="309"/>
      <c r="F33" s="309"/>
      <c r="G33" s="309"/>
    </row>
    <row r="34" spans="2:7" ht="15.75" thickBot="1" x14ac:dyDescent="0.3">
      <c r="B34" s="22"/>
      <c r="C34" s="28"/>
      <c r="D34" s="29"/>
      <c r="E34" s="29"/>
      <c r="F34" s="29"/>
      <c r="G34" s="29"/>
    </row>
    <row r="35" spans="2:7" ht="15.75" thickBot="1" x14ac:dyDescent="0.3">
      <c r="B35" s="297"/>
      <c r="C35" s="298"/>
      <c r="D35" s="298"/>
      <c r="E35" s="298"/>
      <c r="F35" s="298"/>
      <c r="G35" s="299"/>
    </row>
  </sheetData>
  <sheetProtection algorithmName="SHA-512" hashValue="3ZVjstH6LWfKYC7B8fVT2tnExSkNAxpFmabEZ9v1pSbFEqc4lKZzsU8X/w57BwbsJ56Y+gHkwdt+BV7+fnSBCQ==" saltValue="dJ4GPruAhrroM3pm5M9ltw==" spinCount="100000" sheet="1" objects="1" scenarios="1"/>
  <mergeCells count="38">
    <mergeCell ref="B35:G35"/>
    <mergeCell ref="B23:C23"/>
    <mergeCell ref="D23:E23"/>
    <mergeCell ref="B26:G26"/>
    <mergeCell ref="D27:G27"/>
    <mergeCell ref="D28:G28"/>
    <mergeCell ref="D31:G31"/>
    <mergeCell ref="B33:G33"/>
    <mergeCell ref="B21:C21"/>
    <mergeCell ref="D21:E21"/>
    <mergeCell ref="B22:C22"/>
    <mergeCell ref="D22:E22"/>
    <mergeCell ref="D32:G32"/>
    <mergeCell ref="D29:G29"/>
    <mergeCell ref="D30:G30"/>
    <mergeCell ref="B18:C18"/>
    <mergeCell ref="D18:E18"/>
    <mergeCell ref="B19:C19"/>
    <mergeCell ref="D19:E19"/>
    <mergeCell ref="B20:C20"/>
    <mergeCell ref="D20:E20"/>
    <mergeCell ref="B15:C15"/>
    <mergeCell ref="D15:E15"/>
    <mergeCell ref="B16:C16"/>
    <mergeCell ref="D16:E16"/>
    <mergeCell ref="B17:C17"/>
    <mergeCell ref="D17:E17"/>
    <mergeCell ref="B14:C14"/>
    <mergeCell ref="D14:E14"/>
    <mergeCell ref="B10:G10"/>
    <mergeCell ref="B11:G11"/>
    <mergeCell ref="B12:G12"/>
    <mergeCell ref="B13:G13"/>
    <mergeCell ref="G5:G6"/>
    <mergeCell ref="C4:F4"/>
    <mergeCell ref="C6:F6"/>
    <mergeCell ref="B3:B6"/>
    <mergeCell ref="B8:G8"/>
  </mergeCells>
  <hyperlinks>
    <hyperlink ref="B15:C15" location="'Componente 1'!A1" display="1. Administración de Riesgos" xr:uid="{00000000-0004-0000-0000-000000000000}"/>
    <hyperlink ref="B16:C16" location="'Componente 2'!A1" display="2. Medidas Debida Diligencia" xr:uid="{00000000-0004-0000-0000-000001000000}"/>
    <hyperlink ref="B17:C17" location="'Componente 3'!A1" display="3. Participación Ciudadana y Rendición de Cuentas" xr:uid="{00000000-0004-0000-0000-000002000000}"/>
    <hyperlink ref="B18:C18" location="'Componente 4'!A1" display="4. Transparencia y acceso a la Información" xr:uid="{00000000-0004-0000-0000-000003000000}"/>
    <hyperlink ref="B19:C19" location="'Componente 5'!A1" display="5. Estado Abierto" xr:uid="{00000000-0004-0000-0000-000004000000}"/>
    <hyperlink ref="B21:C21" location="'Componente 7'!A1" display="7. Redes Institucionales y Canales de Denuncia" xr:uid="{00000000-0004-0000-0000-000006000000}"/>
    <hyperlink ref="B22:C22" location="'Componente 8'!A1" display="8. Iniciativas adicionales y conflicto de intereses" xr:uid="{00000000-0004-0000-0000-000007000000}"/>
    <hyperlink ref="B20:C20" location="'Componente 6'!A1" display="6. Legalidad e Integridad" xr:uid="{00000000-0004-0000-0000-000005000000}"/>
  </hyperlinks>
  <pageMargins left="0.7" right="0.7" top="0.75" bottom="0.75" header="0.3" footer="0.3"/>
  <pageSetup paperSize="9" scale="57" orientation="portrait" r:id="rId1"/>
  <ignoredErrors>
    <ignoredError sqref="D16:D17 G16:G17 D18:D23 G18:G23" unlocked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2"/>
  <sheetViews>
    <sheetView showGridLines="0" view="pageBreakPreview" zoomScale="90" zoomScaleNormal="90" zoomScaleSheetLayoutView="90" workbookViewId="0">
      <selection activeCell="R11" sqref="R11"/>
    </sheetView>
  </sheetViews>
  <sheetFormatPr baseColWidth="10" defaultColWidth="11.42578125" defaultRowHeight="15" x14ac:dyDescent="0.25"/>
  <cols>
    <col min="1" max="1" width="33.42578125" style="1" customWidth="1"/>
    <col min="2" max="5" width="9.140625" style="1"/>
    <col min="6" max="6" width="30.85546875" style="1" customWidth="1"/>
    <col min="7" max="7" width="28.7109375" style="1" customWidth="1"/>
    <col min="8" max="16384" width="11.42578125" style="1"/>
  </cols>
  <sheetData>
    <row r="1" spans="1:7" ht="35.25" customHeight="1" thickBot="1" x14ac:dyDescent="0.3">
      <c r="A1" s="18"/>
      <c r="B1" s="310"/>
      <c r="C1" s="310"/>
      <c r="D1" s="310"/>
      <c r="E1" s="310"/>
      <c r="F1" s="310"/>
      <c r="G1" s="104"/>
    </row>
    <row r="2" spans="1:7" ht="27" customHeight="1" thickBot="1" x14ac:dyDescent="0.3">
      <c r="A2" s="317"/>
      <c r="B2" s="311" t="s">
        <v>29</v>
      </c>
      <c r="C2" s="312"/>
      <c r="D2" s="312"/>
      <c r="E2" s="312"/>
      <c r="F2" s="313"/>
      <c r="G2" s="107" t="s">
        <v>30</v>
      </c>
    </row>
    <row r="3" spans="1:7" ht="30.75" customHeight="1" thickBot="1" x14ac:dyDescent="0.3">
      <c r="A3" s="318"/>
      <c r="B3" s="328" t="s">
        <v>2</v>
      </c>
      <c r="C3" s="329"/>
      <c r="D3" s="329"/>
      <c r="E3" s="329"/>
      <c r="F3" s="330"/>
      <c r="G3" s="107" t="s">
        <v>3</v>
      </c>
    </row>
    <row r="4" spans="1:7" ht="31.5" customHeight="1" x14ac:dyDescent="0.25">
      <c r="A4" s="318"/>
      <c r="B4" s="314" t="s">
        <v>31</v>
      </c>
      <c r="C4" s="315"/>
      <c r="D4" s="315"/>
      <c r="E4" s="315"/>
      <c r="F4" s="316"/>
      <c r="G4" s="320" t="s">
        <v>32</v>
      </c>
    </row>
    <row r="5" spans="1:7" ht="33.75" customHeight="1" thickBot="1" x14ac:dyDescent="0.3">
      <c r="A5" s="319"/>
      <c r="B5" s="322" t="s">
        <v>33</v>
      </c>
      <c r="C5" s="323"/>
      <c r="D5" s="323"/>
      <c r="E5" s="323"/>
      <c r="F5" s="324"/>
      <c r="G5" s="321"/>
    </row>
    <row r="6" spans="1:7" ht="3.75" customHeight="1" thickBot="1" x14ac:dyDescent="0.3">
      <c r="A6" s="108"/>
      <c r="B6" s="109"/>
      <c r="C6" s="109"/>
      <c r="D6" s="109"/>
      <c r="E6" s="109"/>
      <c r="F6" s="109"/>
      <c r="G6" s="110"/>
    </row>
    <row r="7" spans="1:7" ht="32.25" customHeight="1" thickBot="1" x14ac:dyDescent="0.3">
      <c r="A7" s="331" t="s">
        <v>7</v>
      </c>
      <c r="B7" s="332"/>
      <c r="C7" s="332"/>
      <c r="D7" s="332"/>
      <c r="E7" s="332"/>
      <c r="F7" s="332"/>
      <c r="G7" s="333"/>
    </row>
    <row r="8" spans="1:7" ht="3.75" customHeight="1" thickBot="1" x14ac:dyDescent="0.3">
      <c r="A8" s="111"/>
      <c r="B8" s="112"/>
      <c r="C8" s="112"/>
      <c r="D8" s="112"/>
      <c r="E8" s="112"/>
      <c r="F8" s="112"/>
      <c r="G8" s="113"/>
    </row>
    <row r="9" spans="1:7" ht="30" customHeight="1" thickBot="1" x14ac:dyDescent="0.3">
      <c r="A9" s="334" t="s">
        <v>34</v>
      </c>
      <c r="B9" s="335"/>
      <c r="C9" s="335"/>
      <c r="D9" s="335"/>
      <c r="E9" s="335"/>
      <c r="F9" s="335"/>
      <c r="G9" s="336"/>
    </row>
    <row r="10" spans="1:7" ht="75" customHeight="1" thickBot="1" x14ac:dyDescent="0.3">
      <c r="A10" s="114" t="s">
        <v>35</v>
      </c>
      <c r="B10" s="325" t="s">
        <v>36</v>
      </c>
      <c r="C10" s="326"/>
      <c r="D10" s="326"/>
      <c r="E10" s="326"/>
      <c r="F10" s="326"/>
      <c r="G10" s="327"/>
    </row>
    <row r="11" spans="1:7" ht="79.5" customHeight="1" thickBot="1" x14ac:dyDescent="0.3">
      <c r="A11" s="114" t="s">
        <v>37</v>
      </c>
      <c r="B11" s="325" t="s">
        <v>38</v>
      </c>
      <c r="C11" s="326"/>
      <c r="D11" s="326"/>
      <c r="E11" s="326"/>
      <c r="F11" s="326"/>
      <c r="G11" s="327"/>
    </row>
    <row r="12" spans="1:7" ht="66" customHeight="1" thickBot="1" x14ac:dyDescent="0.3">
      <c r="A12" s="114" t="s">
        <v>39</v>
      </c>
      <c r="B12" s="325" t="s">
        <v>40</v>
      </c>
      <c r="C12" s="326"/>
      <c r="D12" s="326"/>
      <c r="E12" s="326"/>
      <c r="F12" s="326"/>
      <c r="G12" s="327"/>
    </row>
    <row r="13" spans="1:7" ht="41.25" customHeight="1" thickBot="1" x14ac:dyDescent="0.3">
      <c r="A13" s="114" t="s">
        <v>41</v>
      </c>
      <c r="B13" s="325" t="s">
        <v>42</v>
      </c>
      <c r="C13" s="326"/>
      <c r="D13" s="326"/>
      <c r="E13" s="326"/>
      <c r="F13" s="326"/>
      <c r="G13" s="327"/>
    </row>
    <row r="14" spans="1:7" ht="30.75" customHeight="1" thickBot="1" x14ac:dyDescent="0.3">
      <c r="A14" s="114" t="s">
        <v>43</v>
      </c>
      <c r="B14" s="325" t="s">
        <v>44</v>
      </c>
      <c r="C14" s="326"/>
      <c r="D14" s="326"/>
      <c r="E14" s="326"/>
      <c r="F14" s="326"/>
      <c r="G14" s="327"/>
    </row>
    <row r="15" spans="1:7" ht="36.75" customHeight="1" thickBot="1" x14ac:dyDescent="0.3">
      <c r="A15" s="114" t="s">
        <v>45</v>
      </c>
      <c r="B15" s="325" t="s">
        <v>46</v>
      </c>
      <c r="C15" s="326"/>
      <c r="D15" s="326"/>
      <c r="E15" s="326"/>
      <c r="F15" s="326"/>
      <c r="G15" s="327"/>
    </row>
    <row r="16" spans="1:7" ht="97.5" customHeight="1" thickBot="1" x14ac:dyDescent="0.3">
      <c r="A16" s="114" t="s">
        <v>47</v>
      </c>
      <c r="B16" s="325" t="s">
        <v>48</v>
      </c>
      <c r="C16" s="326"/>
      <c r="D16" s="326"/>
      <c r="E16" s="326"/>
      <c r="F16" s="326"/>
      <c r="G16" s="327"/>
    </row>
    <row r="17" spans="1:7" ht="41.25" customHeight="1" thickBot="1" x14ac:dyDescent="0.3">
      <c r="A17" s="114" t="s">
        <v>49</v>
      </c>
      <c r="B17" s="325" t="s">
        <v>50</v>
      </c>
      <c r="C17" s="326"/>
      <c r="D17" s="326"/>
      <c r="E17" s="326"/>
      <c r="F17" s="326"/>
      <c r="G17" s="327"/>
    </row>
    <row r="18" spans="1:7" ht="31.5" customHeight="1" thickBot="1" x14ac:dyDescent="0.3">
      <c r="A18" s="114" t="s">
        <v>51</v>
      </c>
      <c r="B18" s="343" t="s">
        <v>52</v>
      </c>
      <c r="C18" s="344"/>
      <c r="D18" s="344"/>
      <c r="E18" s="344"/>
      <c r="F18" s="344"/>
      <c r="G18" s="345"/>
    </row>
    <row r="19" spans="1:7" ht="21.75" customHeight="1" thickBot="1" x14ac:dyDescent="0.3">
      <c r="A19" s="337" t="s">
        <v>53</v>
      </c>
      <c r="B19" s="338"/>
      <c r="C19" s="338"/>
      <c r="D19" s="338"/>
      <c r="E19" s="338"/>
      <c r="F19" s="338"/>
      <c r="G19" s="339"/>
    </row>
    <row r="20" spans="1:7" ht="196.5" customHeight="1" thickBot="1" x14ac:dyDescent="0.3">
      <c r="A20" s="115" t="s">
        <v>54</v>
      </c>
      <c r="B20" s="340" t="s">
        <v>55</v>
      </c>
      <c r="C20" s="341"/>
      <c r="D20" s="341"/>
      <c r="E20" s="341"/>
      <c r="F20" s="341"/>
      <c r="G20" s="342"/>
    </row>
    <row r="21" spans="1:7" ht="60" customHeight="1" thickBot="1" x14ac:dyDescent="0.3">
      <c r="A21" s="115" t="s">
        <v>56</v>
      </c>
      <c r="B21" s="325" t="s">
        <v>57</v>
      </c>
      <c r="C21" s="326"/>
      <c r="D21" s="326"/>
      <c r="E21" s="326"/>
      <c r="F21" s="326"/>
      <c r="G21" s="327"/>
    </row>
    <row r="22" spans="1:7" ht="123.75" customHeight="1" thickBot="1" x14ac:dyDescent="0.3">
      <c r="A22" s="115" t="s">
        <v>58</v>
      </c>
      <c r="B22" s="325" t="s">
        <v>59</v>
      </c>
      <c r="C22" s="326"/>
      <c r="D22" s="326"/>
      <c r="E22" s="326"/>
      <c r="F22" s="326"/>
      <c r="G22" s="327"/>
    </row>
  </sheetData>
  <sheetProtection algorithmName="SHA-512" hashValue="/b9A05zCtCEJolR7pk3dDjJ2RDT2CvgjwlZuZeQMgQiaM1UrracHSBv+n6BSvTk6WMZ6wwHdnE9gwZiaMzUULw==" saltValue="FQENw1Ce8VQQxc6II4BrXQ==" spinCount="100000" sheet="1" objects="1" scenarios="1"/>
  <protectedRanges>
    <protectedRange sqref="A22:G22" name="Rango1_1"/>
  </protectedRanges>
  <mergeCells count="22">
    <mergeCell ref="B16:G16"/>
    <mergeCell ref="B17:G17"/>
    <mergeCell ref="A19:G19"/>
    <mergeCell ref="B21:G21"/>
    <mergeCell ref="B22:G22"/>
    <mergeCell ref="B20:G20"/>
    <mergeCell ref="B18:G18"/>
    <mergeCell ref="B15:G15"/>
    <mergeCell ref="B3:F3"/>
    <mergeCell ref="B14:G14"/>
    <mergeCell ref="B12:G12"/>
    <mergeCell ref="B13:G13"/>
    <mergeCell ref="A7:G7"/>
    <mergeCell ref="B10:G10"/>
    <mergeCell ref="B11:G11"/>
    <mergeCell ref="A9:G9"/>
    <mergeCell ref="B1:F1"/>
    <mergeCell ref="B2:F2"/>
    <mergeCell ref="B4:F4"/>
    <mergeCell ref="A2:A5"/>
    <mergeCell ref="G4:G5"/>
    <mergeCell ref="B5:F5"/>
  </mergeCells>
  <pageMargins left="0.7" right="0.7" top="0.75" bottom="0.75" header="0.3" footer="0.3"/>
  <pageSetup paperSize="9" scale="6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499984740745262"/>
  </sheetPr>
  <dimension ref="A1:T13"/>
  <sheetViews>
    <sheetView showGridLines="0" view="pageBreakPreview" zoomScaleNormal="100" zoomScaleSheetLayoutView="100" workbookViewId="0">
      <selection activeCell="F10" sqref="F10"/>
    </sheetView>
  </sheetViews>
  <sheetFormatPr baseColWidth="10" defaultColWidth="11.42578125" defaultRowHeight="15" x14ac:dyDescent="0.25"/>
  <cols>
    <col min="1" max="1" width="36.28515625" style="1" customWidth="1"/>
    <col min="2" max="2" width="6.7109375" style="1" customWidth="1"/>
    <col min="3" max="3" width="51" style="1" customWidth="1"/>
    <col min="4" max="4" width="19.28515625" style="1" customWidth="1"/>
    <col min="5" max="5" width="23.28515625" style="1" customWidth="1"/>
    <col min="6" max="6" width="30.42578125" style="1" customWidth="1"/>
    <col min="7" max="7" width="22.42578125" style="1" customWidth="1"/>
    <col min="8" max="8" width="37.42578125" style="1" customWidth="1"/>
    <col min="9" max="9" width="17.85546875" style="1" customWidth="1"/>
    <col min="10" max="10" width="23.7109375" style="1" customWidth="1"/>
    <col min="11" max="11" width="25.5703125" style="1" customWidth="1"/>
    <col min="12" max="12" width="16.5703125" style="1" customWidth="1"/>
    <col min="13" max="13" width="21.140625" style="1" customWidth="1"/>
    <col min="14" max="16" width="29" style="1" customWidth="1"/>
    <col min="17" max="17" width="16.5703125" style="1" customWidth="1"/>
    <col min="18" max="18" width="21.140625" style="1" customWidth="1"/>
    <col min="19" max="20" width="29" style="1" customWidth="1"/>
    <col min="21" max="16384" width="11.42578125" style="1"/>
  </cols>
  <sheetData>
    <row r="1" spans="1:20" x14ac:dyDescent="0.25">
      <c r="A1" s="349" t="s">
        <v>60</v>
      </c>
      <c r="B1" s="350"/>
      <c r="C1" s="350"/>
      <c r="D1" s="350"/>
      <c r="E1" s="350"/>
      <c r="F1" s="350"/>
      <c r="G1" s="350"/>
      <c r="H1" s="350"/>
      <c r="I1" s="350"/>
      <c r="J1" s="350"/>
      <c r="K1" s="350"/>
      <c r="L1" s="350"/>
      <c r="M1" s="350"/>
      <c r="N1" s="350"/>
      <c r="O1" s="350"/>
      <c r="P1" s="350"/>
      <c r="Q1" s="350"/>
      <c r="R1" s="350"/>
      <c r="S1" s="350"/>
      <c r="T1" s="350"/>
    </row>
    <row r="2" spans="1:20" ht="27" customHeight="1" x14ac:dyDescent="0.25">
      <c r="A2" s="349"/>
      <c r="B2" s="350"/>
      <c r="C2" s="350"/>
      <c r="D2" s="350"/>
      <c r="E2" s="350"/>
      <c r="F2" s="350"/>
      <c r="G2" s="350"/>
      <c r="H2" s="350"/>
      <c r="I2" s="350"/>
      <c r="J2" s="350"/>
      <c r="K2" s="350"/>
      <c r="L2" s="350"/>
      <c r="M2" s="350"/>
      <c r="N2" s="350"/>
      <c r="O2" s="350"/>
      <c r="P2" s="350"/>
      <c r="Q2" s="350"/>
      <c r="R2" s="350"/>
      <c r="S2" s="350"/>
      <c r="T2" s="350"/>
    </row>
    <row r="3" spans="1:20" ht="27" customHeight="1" thickBot="1" x14ac:dyDescent="0.3">
      <c r="A3" s="351"/>
      <c r="B3" s="352"/>
      <c r="C3" s="352"/>
      <c r="D3" s="352"/>
      <c r="E3" s="352"/>
      <c r="F3" s="352"/>
      <c r="G3" s="352"/>
      <c r="H3" s="352"/>
      <c r="I3" s="352"/>
      <c r="J3" s="352"/>
      <c r="K3" s="352"/>
      <c r="L3" s="352"/>
      <c r="M3" s="352"/>
      <c r="N3" s="352"/>
      <c r="O3" s="352"/>
      <c r="P3" s="352"/>
      <c r="Q3" s="352"/>
      <c r="R3" s="352"/>
      <c r="S3" s="352"/>
      <c r="T3" s="352"/>
    </row>
    <row r="4" spans="1:20" ht="19.5" customHeight="1" thickBot="1" x14ac:dyDescent="0.3">
      <c r="A4" s="353" t="s">
        <v>61</v>
      </c>
      <c r="B4" s="354"/>
      <c r="C4" s="354"/>
      <c r="D4" s="354"/>
      <c r="E4" s="354"/>
      <c r="F4" s="354"/>
      <c r="G4" s="354"/>
      <c r="H4" s="354"/>
      <c r="I4" s="355"/>
      <c r="J4" s="346" t="s">
        <v>62</v>
      </c>
      <c r="K4" s="347"/>
      <c r="L4" s="346" t="s">
        <v>408</v>
      </c>
      <c r="M4" s="347"/>
      <c r="N4" s="348"/>
      <c r="O4" s="346" t="s">
        <v>63</v>
      </c>
      <c r="P4" s="348"/>
      <c r="Q4" s="346" t="s">
        <v>408</v>
      </c>
      <c r="R4" s="347"/>
      <c r="S4" s="348"/>
      <c r="T4" s="117" t="s">
        <v>64</v>
      </c>
    </row>
    <row r="5" spans="1:20" ht="45.75" customHeight="1" thickBot="1" x14ac:dyDescent="0.3">
      <c r="A5" s="82" t="s">
        <v>65</v>
      </c>
      <c r="B5" s="84" t="s">
        <v>66</v>
      </c>
      <c r="C5" s="118" t="s">
        <v>67</v>
      </c>
      <c r="D5" s="42" t="s">
        <v>41</v>
      </c>
      <c r="E5" s="42" t="s">
        <v>68</v>
      </c>
      <c r="F5" s="42" t="s">
        <v>69</v>
      </c>
      <c r="G5" s="42" t="s">
        <v>47</v>
      </c>
      <c r="H5" s="42" t="s">
        <v>49</v>
      </c>
      <c r="I5" s="43" t="s">
        <v>70</v>
      </c>
      <c r="J5" s="42" t="s">
        <v>71</v>
      </c>
      <c r="K5" s="42" t="s">
        <v>72</v>
      </c>
      <c r="L5" s="42" t="s">
        <v>71</v>
      </c>
      <c r="M5" s="42" t="s">
        <v>72</v>
      </c>
      <c r="N5" s="42" t="s">
        <v>73</v>
      </c>
      <c r="O5" s="42" t="s">
        <v>71</v>
      </c>
      <c r="P5" s="42" t="s">
        <v>72</v>
      </c>
      <c r="Q5" s="42" t="s">
        <v>71</v>
      </c>
      <c r="R5" s="42" t="s">
        <v>72</v>
      </c>
      <c r="S5" s="42" t="s">
        <v>73</v>
      </c>
      <c r="T5" s="42" t="s">
        <v>73</v>
      </c>
    </row>
    <row r="6" spans="1:20" ht="66.75" customHeight="1" thickBot="1" x14ac:dyDescent="0.3">
      <c r="A6" s="356" t="s">
        <v>74</v>
      </c>
      <c r="B6" s="120" t="s">
        <v>75</v>
      </c>
      <c r="C6" s="121" t="s">
        <v>76</v>
      </c>
      <c r="D6" s="122" t="s">
        <v>77</v>
      </c>
      <c r="E6" s="123" t="s">
        <v>78</v>
      </c>
      <c r="F6" s="124" t="s">
        <v>79</v>
      </c>
      <c r="G6" s="122" t="s">
        <v>80</v>
      </c>
      <c r="H6" s="124" t="s">
        <v>81</v>
      </c>
      <c r="I6" s="125">
        <v>45960</v>
      </c>
      <c r="J6" s="50">
        <v>0</v>
      </c>
      <c r="K6" s="126"/>
      <c r="L6" s="50">
        <v>0</v>
      </c>
      <c r="M6" s="54"/>
      <c r="N6" s="53"/>
      <c r="O6" s="54">
        <v>0</v>
      </c>
      <c r="P6" s="53"/>
      <c r="Q6" s="54">
        <v>0</v>
      </c>
      <c r="R6" s="127"/>
      <c r="S6" s="53"/>
      <c r="T6" s="53"/>
    </row>
    <row r="7" spans="1:20" ht="91.5" customHeight="1" thickBot="1" x14ac:dyDescent="0.3">
      <c r="A7" s="357"/>
      <c r="B7" s="120" t="s">
        <v>82</v>
      </c>
      <c r="C7" s="121" t="s">
        <v>83</v>
      </c>
      <c r="D7" s="122" t="s">
        <v>84</v>
      </c>
      <c r="E7" s="123" t="s">
        <v>78</v>
      </c>
      <c r="F7" s="128" t="s">
        <v>85</v>
      </c>
      <c r="G7" s="122" t="s">
        <v>80</v>
      </c>
      <c r="H7" s="124" t="s">
        <v>86</v>
      </c>
      <c r="I7" s="126">
        <v>46006</v>
      </c>
      <c r="J7" s="50">
        <v>0</v>
      </c>
      <c r="K7" s="126"/>
      <c r="L7" s="50">
        <v>0</v>
      </c>
      <c r="M7" s="54"/>
      <c r="N7" s="53"/>
      <c r="O7" s="54">
        <v>0</v>
      </c>
      <c r="P7" s="53"/>
      <c r="Q7" s="54">
        <v>0</v>
      </c>
      <c r="R7" s="127"/>
      <c r="S7" s="53"/>
      <c r="T7" s="53"/>
    </row>
    <row r="8" spans="1:20" ht="70.5" customHeight="1" thickBot="1" x14ac:dyDescent="0.3">
      <c r="A8" s="356" t="s">
        <v>87</v>
      </c>
      <c r="B8" s="120" t="s">
        <v>88</v>
      </c>
      <c r="C8" s="129" t="s">
        <v>89</v>
      </c>
      <c r="D8" s="122" t="s">
        <v>90</v>
      </c>
      <c r="E8" s="123" t="s">
        <v>78</v>
      </c>
      <c r="F8" s="128" t="s">
        <v>85</v>
      </c>
      <c r="G8" s="122" t="s">
        <v>80</v>
      </c>
      <c r="H8" s="128" t="s">
        <v>91</v>
      </c>
      <c r="I8" s="126">
        <v>46006</v>
      </c>
      <c r="J8" s="50">
        <v>0</v>
      </c>
      <c r="K8" s="126"/>
      <c r="L8" s="50">
        <v>0</v>
      </c>
      <c r="M8" s="130"/>
      <c r="N8" s="94"/>
      <c r="O8" s="54">
        <v>0</v>
      </c>
      <c r="P8" s="94"/>
      <c r="Q8" s="54">
        <v>0</v>
      </c>
      <c r="R8" s="127"/>
      <c r="S8" s="94"/>
      <c r="T8" s="94"/>
    </row>
    <row r="9" spans="1:20" ht="62.25" customHeight="1" thickBot="1" x14ac:dyDescent="0.3">
      <c r="A9" s="357"/>
      <c r="B9" s="120" t="s">
        <v>92</v>
      </c>
      <c r="C9" s="129" t="s">
        <v>93</v>
      </c>
      <c r="D9" s="131" t="s">
        <v>407</v>
      </c>
      <c r="E9" s="123" t="s">
        <v>78</v>
      </c>
      <c r="F9" s="128" t="s">
        <v>85</v>
      </c>
      <c r="G9" s="122" t="s">
        <v>80</v>
      </c>
      <c r="H9" s="132" t="s">
        <v>94</v>
      </c>
      <c r="I9" s="133">
        <v>45792</v>
      </c>
      <c r="J9" s="50">
        <v>0</v>
      </c>
      <c r="K9" s="126"/>
      <c r="L9" s="50">
        <v>0</v>
      </c>
      <c r="M9" s="130"/>
      <c r="N9" s="94"/>
      <c r="O9" s="54">
        <v>0</v>
      </c>
      <c r="P9" s="94"/>
      <c r="Q9" s="54">
        <v>0</v>
      </c>
      <c r="R9" s="127"/>
      <c r="S9" s="94"/>
      <c r="T9" s="94"/>
    </row>
    <row r="10" spans="1:20" ht="62.25" customHeight="1" thickBot="1" x14ac:dyDescent="0.3">
      <c r="A10" s="134" t="s">
        <v>95</v>
      </c>
      <c r="B10" s="120" t="s">
        <v>96</v>
      </c>
      <c r="C10" s="121" t="s">
        <v>97</v>
      </c>
      <c r="D10" s="122" t="s">
        <v>98</v>
      </c>
      <c r="E10" s="123" t="s">
        <v>78</v>
      </c>
      <c r="F10" s="128" t="s">
        <v>99</v>
      </c>
      <c r="G10" s="122" t="s">
        <v>80</v>
      </c>
      <c r="H10" s="128" t="s">
        <v>100</v>
      </c>
      <c r="I10" s="126">
        <v>46006</v>
      </c>
      <c r="J10" s="95">
        <v>0</v>
      </c>
      <c r="K10" s="126"/>
      <c r="L10" s="95">
        <v>0</v>
      </c>
      <c r="M10" s="135"/>
      <c r="N10" s="99"/>
      <c r="O10" s="54">
        <v>0</v>
      </c>
      <c r="P10" s="99"/>
      <c r="Q10" s="54">
        <v>0</v>
      </c>
      <c r="R10" s="127"/>
      <c r="S10" s="99"/>
      <c r="T10" s="99"/>
    </row>
    <row r="11" spans="1:20" ht="111.75" customHeight="1" thickBot="1" x14ac:dyDescent="0.3">
      <c r="A11" s="134" t="s">
        <v>101</v>
      </c>
      <c r="B11" s="136" t="s">
        <v>102</v>
      </c>
      <c r="C11" s="137" t="s">
        <v>103</v>
      </c>
      <c r="D11" s="122" t="s">
        <v>104</v>
      </c>
      <c r="E11" s="138" t="s">
        <v>78</v>
      </c>
      <c r="F11" s="139" t="s">
        <v>85</v>
      </c>
      <c r="G11" s="140" t="s">
        <v>80</v>
      </c>
      <c r="H11" s="139" t="s">
        <v>105</v>
      </c>
      <c r="I11" s="141">
        <v>46006</v>
      </c>
      <c r="J11" s="76">
        <v>0</v>
      </c>
      <c r="K11" s="142"/>
      <c r="L11" s="76">
        <v>0</v>
      </c>
      <c r="M11" s="143"/>
      <c r="N11" s="100"/>
      <c r="O11" s="54">
        <v>0</v>
      </c>
      <c r="P11" s="100"/>
      <c r="Q11" s="54">
        <v>0</v>
      </c>
      <c r="R11" s="127"/>
      <c r="S11" s="100"/>
      <c r="T11" s="100"/>
    </row>
    <row r="12" spans="1:20" ht="101.25" customHeight="1" thickBot="1" x14ac:dyDescent="0.3">
      <c r="A12" s="144" t="s">
        <v>106</v>
      </c>
      <c r="B12" s="136" t="s">
        <v>107</v>
      </c>
      <c r="C12" s="145" t="s">
        <v>108</v>
      </c>
      <c r="D12" s="122" t="s">
        <v>109</v>
      </c>
      <c r="E12" s="123" t="s">
        <v>110</v>
      </c>
      <c r="F12" s="128" t="s">
        <v>78</v>
      </c>
      <c r="G12" s="122" t="s">
        <v>111</v>
      </c>
      <c r="H12" s="128" t="s">
        <v>112</v>
      </c>
      <c r="I12" s="146" t="s">
        <v>113</v>
      </c>
      <c r="J12" s="76">
        <v>0</v>
      </c>
      <c r="K12" s="147"/>
      <c r="L12" s="76">
        <v>0</v>
      </c>
      <c r="M12" s="143"/>
      <c r="N12" s="100"/>
      <c r="O12" s="54">
        <v>0</v>
      </c>
      <c r="P12" s="100"/>
      <c r="Q12" s="54">
        <v>0</v>
      </c>
      <c r="R12" s="127"/>
      <c r="S12" s="100"/>
      <c r="T12" s="100"/>
    </row>
    <row r="13" spans="1:20" x14ac:dyDescent="0.25">
      <c r="A13"/>
      <c r="B13"/>
      <c r="C13"/>
      <c r="D13"/>
      <c r="E13"/>
      <c r="F13"/>
      <c r="G13"/>
      <c r="H13"/>
      <c r="I13"/>
      <c r="J13" s="80">
        <f>AVERAGE(J6:J12)</f>
        <v>0</v>
      </c>
      <c r="K13"/>
      <c r="L13" s="148">
        <f>AVERAGE(L6:L12)</f>
        <v>0</v>
      </c>
      <c r="M13" s="149"/>
      <c r="N13"/>
      <c r="O13" s="80">
        <f>AVERAGE(O6:O12)</f>
        <v>0</v>
      </c>
      <c r="P13"/>
      <c r="Q13" s="150">
        <f>AVERAGE(Q6:Q12)</f>
        <v>0</v>
      </c>
      <c r="R13" s="149"/>
      <c r="S13"/>
      <c r="T13"/>
    </row>
  </sheetData>
  <sheetProtection algorithmName="SHA-512" hashValue="+7SyXpa3Eu5ccs7fJY7rzj5pkn4kVnC0czJBf/j94Gczc2wEmm7IeknyRViNW+9aQUdihv7C9vlKQL/qVaRxNg==" saltValue="V5gq7XGDjD1rKN7MjuVdug==" spinCount="100000" sheet="1" formatCells="0" formatColumns="0" formatRows="0" insertColumns="0" insertRows="0"/>
  <mergeCells count="8">
    <mergeCell ref="Q4:S4"/>
    <mergeCell ref="A1:T3"/>
    <mergeCell ref="A4:I4"/>
    <mergeCell ref="A6:A7"/>
    <mergeCell ref="A8:A9"/>
    <mergeCell ref="L4:N4"/>
    <mergeCell ref="J4:K4"/>
    <mergeCell ref="O4:P4"/>
  </mergeCells>
  <pageMargins left="0.7" right="0.7" top="0.75" bottom="0.75" header="0.3" footer="0.3"/>
  <pageSetup paperSize="9" scale="20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4" tint="-0.249977111117893"/>
  </sheetPr>
  <dimension ref="A1:T12"/>
  <sheetViews>
    <sheetView showGridLines="0" view="pageBreakPreview" zoomScale="90" zoomScaleNormal="100" zoomScaleSheetLayoutView="90" workbookViewId="0">
      <selection activeCell="E8" sqref="E8"/>
    </sheetView>
  </sheetViews>
  <sheetFormatPr baseColWidth="10" defaultColWidth="11.42578125" defaultRowHeight="15" x14ac:dyDescent="0.25"/>
  <cols>
    <col min="1" max="1" width="36.28515625" customWidth="1"/>
    <col min="2" max="2" width="6.7109375" customWidth="1"/>
    <col min="3" max="3" width="51" customWidth="1"/>
    <col min="4" max="4" width="21.140625" customWidth="1"/>
    <col min="5" max="6" width="30.42578125" customWidth="1"/>
    <col min="7" max="7" width="27.5703125" customWidth="1"/>
    <col min="8" max="8" width="22.5703125" customWidth="1"/>
    <col min="9" max="9" width="17.85546875" customWidth="1"/>
    <col min="10" max="10" width="22.140625" customWidth="1"/>
    <col min="11" max="11" width="22.28515625" customWidth="1"/>
    <col min="12" max="12" width="16.5703125" customWidth="1"/>
    <col min="13" max="13" width="21.140625" customWidth="1"/>
    <col min="14" max="14" width="29" customWidth="1"/>
    <col min="15" max="15" width="23.85546875" customWidth="1"/>
    <col min="16" max="16" width="26.42578125" customWidth="1"/>
    <col min="17" max="17" width="16.5703125" customWidth="1"/>
    <col min="18" max="18" width="21.140625" customWidth="1"/>
    <col min="19" max="20" width="29" customWidth="1"/>
  </cols>
  <sheetData>
    <row r="1" spans="1:20" x14ac:dyDescent="0.25">
      <c r="A1" s="349" t="s">
        <v>60</v>
      </c>
      <c r="B1" s="350"/>
      <c r="C1" s="350"/>
      <c r="D1" s="350"/>
      <c r="E1" s="350"/>
      <c r="F1" s="350"/>
      <c r="G1" s="350"/>
      <c r="H1" s="350"/>
      <c r="I1" s="350"/>
      <c r="J1" s="350"/>
      <c r="K1" s="350"/>
      <c r="L1" s="350"/>
      <c r="M1" s="350"/>
      <c r="N1" s="350"/>
      <c r="O1" s="350"/>
      <c r="P1" s="350"/>
      <c r="Q1" s="350"/>
      <c r="R1" s="350"/>
      <c r="S1" s="350"/>
      <c r="T1" s="350"/>
    </row>
    <row r="2" spans="1:20" ht="23.25" customHeight="1" x14ac:dyDescent="0.25">
      <c r="A2" s="349"/>
      <c r="B2" s="350"/>
      <c r="C2" s="350"/>
      <c r="D2" s="350"/>
      <c r="E2" s="350"/>
      <c r="F2" s="350"/>
      <c r="G2" s="350"/>
      <c r="H2" s="350"/>
      <c r="I2" s="350"/>
      <c r="J2" s="350"/>
      <c r="K2" s="350"/>
      <c r="L2" s="350"/>
      <c r="M2" s="350"/>
      <c r="N2" s="350"/>
      <c r="O2" s="350"/>
      <c r="P2" s="350"/>
      <c r="Q2" s="350"/>
      <c r="R2" s="350"/>
      <c r="S2" s="350"/>
      <c r="T2" s="350"/>
    </row>
    <row r="3" spans="1:20" ht="31.5" customHeight="1" thickBot="1" x14ac:dyDescent="0.3">
      <c r="A3" s="351"/>
      <c r="B3" s="352"/>
      <c r="C3" s="352"/>
      <c r="D3" s="352"/>
      <c r="E3" s="352"/>
      <c r="F3" s="352"/>
      <c r="G3" s="352"/>
      <c r="H3" s="352"/>
      <c r="I3" s="352"/>
      <c r="J3" s="352"/>
      <c r="K3" s="352"/>
      <c r="L3" s="352"/>
      <c r="M3" s="352"/>
      <c r="N3" s="352"/>
      <c r="O3" s="352"/>
      <c r="P3" s="352"/>
      <c r="Q3" s="352"/>
      <c r="R3" s="352"/>
      <c r="S3" s="352"/>
      <c r="T3" s="352"/>
    </row>
    <row r="4" spans="1:20" ht="19.5" customHeight="1" thickBot="1" x14ac:dyDescent="0.3">
      <c r="A4" s="353" t="s">
        <v>114</v>
      </c>
      <c r="B4" s="354"/>
      <c r="C4" s="354"/>
      <c r="D4" s="354"/>
      <c r="E4" s="354"/>
      <c r="F4" s="354"/>
      <c r="G4" s="354"/>
      <c r="H4" s="354"/>
      <c r="I4" s="355"/>
      <c r="J4" s="346" t="s">
        <v>62</v>
      </c>
      <c r="K4" s="347"/>
      <c r="L4" s="346" t="s">
        <v>408</v>
      </c>
      <c r="M4" s="347"/>
      <c r="N4" s="348"/>
      <c r="O4" s="346" t="s">
        <v>63</v>
      </c>
      <c r="P4" s="347"/>
      <c r="Q4" s="346" t="s">
        <v>408</v>
      </c>
      <c r="R4" s="347"/>
      <c r="S4" s="348"/>
      <c r="T4" s="117" t="s">
        <v>64</v>
      </c>
    </row>
    <row r="5" spans="1:20" ht="30.75" thickBot="1" x14ac:dyDescent="0.3">
      <c r="A5" s="39" t="s">
        <v>65</v>
      </c>
      <c r="B5" s="40" t="s">
        <v>66</v>
      </c>
      <c r="C5" s="41" t="s">
        <v>67</v>
      </c>
      <c r="D5" s="42" t="s">
        <v>41</v>
      </c>
      <c r="E5" s="42" t="s">
        <v>68</v>
      </c>
      <c r="F5" s="42" t="s">
        <v>69</v>
      </c>
      <c r="G5" s="42" t="s">
        <v>47</v>
      </c>
      <c r="H5" s="42" t="s">
        <v>49</v>
      </c>
      <c r="I5" s="43" t="s">
        <v>70</v>
      </c>
      <c r="J5" s="42" t="s">
        <v>71</v>
      </c>
      <c r="K5" s="42" t="s">
        <v>72</v>
      </c>
      <c r="L5" s="42" t="s">
        <v>71</v>
      </c>
      <c r="M5" s="42" t="s">
        <v>72</v>
      </c>
      <c r="N5" s="42" t="s">
        <v>73</v>
      </c>
      <c r="O5" s="42" t="s">
        <v>71</v>
      </c>
      <c r="P5" s="42" t="s">
        <v>72</v>
      </c>
      <c r="Q5" s="42" t="s">
        <v>71</v>
      </c>
      <c r="R5" s="42" t="s">
        <v>72</v>
      </c>
      <c r="S5" s="42" t="s">
        <v>73</v>
      </c>
      <c r="T5" s="42" t="s">
        <v>73</v>
      </c>
    </row>
    <row r="6" spans="1:20" ht="82.5" customHeight="1" thickBot="1" x14ac:dyDescent="0.3">
      <c r="A6" s="105" t="s">
        <v>115</v>
      </c>
      <c r="B6" s="44" t="s">
        <v>75</v>
      </c>
      <c r="C6" s="45" t="s">
        <v>116</v>
      </c>
      <c r="D6" s="46" t="s">
        <v>117</v>
      </c>
      <c r="E6" s="46" t="s">
        <v>118</v>
      </c>
      <c r="F6" s="46" t="s">
        <v>119</v>
      </c>
      <c r="G6" s="47" t="s">
        <v>120</v>
      </c>
      <c r="H6" s="48" t="s">
        <v>121</v>
      </c>
      <c r="I6" s="49">
        <v>46006</v>
      </c>
      <c r="J6" s="50">
        <v>0</v>
      </c>
      <c r="K6" s="51"/>
      <c r="L6" s="50">
        <v>0</v>
      </c>
      <c r="M6" s="52"/>
      <c r="N6" s="53"/>
      <c r="O6" s="54">
        <v>0</v>
      </c>
      <c r="P6" s="53"/>
      <c r="Q6" s="54">
        <v>0</v>
      </c>
      <c r="R6" s="52"/>
      <c r="S6" s="53"/>
      <c r="T6" s="53"/>
    </row>
    <row r="7" spans="1:20" ht="95.25" customHeight="1" thickBot="1" x14ac:dyDescent="0.3">
      <c r="A7" s="105" t="s">
        <v>122</v>
      </c>
      <c r="B7" s="55" t="s">
        <v>88</v>
      </c>
      <c r="C7" s="56" t="s">
        <v>123</v>
      </c>
      <c r="D7" s="57" t="s">
        <v>124</v>
      </c>
      <c r="E7" s="58" t="s">
        <v>125</v>
      </c>
      <c r="F7" s="58" t="s">
        <v>126</v>
      </c>
      <c r="G7" s="59" t="s">
        <v>120</v>
      </c>
      <c r="H7" s="57" t="s">
        <v>127</v>
      </c>
      <c r="I7" s="60">
        <v>46006</v>
      </c>
      <c r="J7" s="61">
        <v>0</v>
      </c>
      <c r="K7" s="60"/>
      <c r="L7" s="61">
        <v>0</v>
      </c>
      <c r="M7" s="62"/>
      <c r="N7" s="63"/>
      <c r="O7" s="64">
        <v>0</v>
      </c>
      <c r="P7" s="63"/>
      <c r="Q7" s="64">
        <v>0</v>
      </c>
      <c r="R7" s="62"/>
      <c r="S7" s="63"/>
      <c r="T7" s="63"/>
    </row>
    <row r="8" spans="1:20" ht="99" customHeight="1" thickBot="1" x14ac:dyDescent="0.3">
      <c r="A8" s="358" t="s">
        <v>128</v>
      </c>
      <c r="B8" s="65" t="s">
        <v>96</v>
      </c>
      <c r="C8" s="66" t="s">
        <v>129</v>
      </c>
      <c r="D8" s="67" t="s">
        <v>130</v>
      </c>
      <c r="E8" s="68" t="s">
        <v>110</v>
      </c>
      <c r="F8" s="68" t="s">
        <v>131</v>
      </c>
      <c r="G8" s="69" t="s">
        <v>111</v>
      </c>
      <c r="H8" s="67" t="s">
        <v>132</v>
      </c>
      <c r="I8" s="106" t="s">
        <v>409</v>
      </c>
      <c r="J8" s="50">
        <v>0</v>
      </c>
      <c r="K8" s="70"/>
      <c r="L8" s="50">
        <v>0</v>
      </c>
      <c r="M8" s="52"/>
      <c r="N8" s="53"/>
      <c r="O8" s="54">
        <v>0</v>
      </c>
      <c r="P8" s="53"/>
      <c r="Q8" s="54">
        <v>0</v>
      </c>
      <c r="R8" s="52"/>
      <c r="S8" s="53"/>
      <c r="T8" s="53"/>
    </row>
    <row r="9" spans="1:20" ht="127.5" customHeight="1" thickBot="1" x14ac:dyDescent="0.3">
      <c r="A9" s="359"/>
      <c r="B9" s="71" t="s">
        <v>133</v>
      </c>
      <c r="C9" s="72" t="s">
        <v>134</v>
      </c>
      <c r="D9" s="72" t="s">
        <v>135</v>
      </c>
      <c r="E9" s="73" t="s">
        <v>110</v>
      </c>
      <c r="F9" s="73" t="s">
        <v>136</v>
      </c>
      <c r="G9" s="74" t="s">
        <v>111</v>
      </c>
      <c r="H9" s="72" t="s">
        <v>137</v>
      </c>
      <c r="I9" s="75" t="s">
        <v>138</v>
      </c>
      <c r="J9" s="76">
        <v>0</v>
      </c>
      <c r="K9" s="75"/>
      <c r="L9" s="76">
        <v>0</v>
      </c>
      <c r="M9" s="77"/>
      <c r="N9" s="78"/>
      <c r="O9" s="79">
        <v>0</v>
      </c>
      <c r="P9" s="78"/>
      <c r="Q9" s="79">
        <v>0</v>
      </c>
      <c r="R9" s="77"/>
      <c r="S9" s="78"/>
      <c r="T9" s="78"/>
    </row>
    <row r="10" spans="1:20" x14ac:dyDescent="0.25">
      <c r="J10" s="80">
        <f>AVERAGE(J6:J9)</f>
        <v>0</v>
      </c>
      <c r="L10" s="81">
        <f>AVERAGE(L6:L9)</f>
        <v>0</v>
      </c>
      <c r="O10" s="80">
        <f>AVERAGE(O6:O9)</f>
        <v>0</v>
      </c>
      <c r="Q10" s="81">
        <f>AVERAGE(Q6:Q9)</f>
        <v>0</v>
      </c>
    </row>
    <row r="12" spans="1:20" x14ac:dyDescent="0.25">
      <c r="T12" s="250"/>
    </row>
  </sheetData>
  <sheetProtection algorithmName="SHA-512" hashValue="BctMRSIr1hgy5hc7TpgDxI5SFXnYzLT5LGOm/HXWXzFT8veD0vQJp2wZLjQO4fAEjIZmc4HVaEqa6V+WMf1tJA==" saltValue="QncOTFe01flbgjrzSedDNg==" spinCount="100000" sheet="1" objects="1" scenarios="1"/>
  <protectedRanges>
    <protectedRange sqref="C6:I9 K6:K9" name="Rango1"/>
  </protectedRanges>
  <mergeCells count="7">
    <mergeCell ref="L4:N4"/>
    <mergeCell ref="Q4:S4"/>
    <mergeCell ref="A1:T3"/>
    <mergeCell ref="A4:I4"/>
    <mergeCell ref="A8:A9"/>
    <mergeCell ref="J4:K4"/>
    <mergeCell ref="O4:P4"/>
  </mergeCells>
  <pageMargins left="0.7" right="0.7" top="0.75" bottom="0.75" header="0.3" footer="0.3"/>
  <pageSetup paperSize="9" scale="16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0.39997558519241921"/>
  </sheetPr>
  <dimension ref="A1:X18"/>
  <sheetViews>
    <sheetView showGridLines="0" view="pageBreakPreview" zoomScale="90" zoomScaleNormal="100" zoomScaleSheetLayoutView="90" workbookViewId="0">
      <selection sqref="A1:T3"/>
    </sheetView>
  </sheetViews>
  <sheetFormatPr baseColWidth="10" defaultColWidth="11.42578125" defaultRowHeight="15" x14ac:dyDescent="0.25"/>
  <cols>
    <col min="1" max="1" width="36.28515625" style="1" customWidth="1"/>
    <col min="2" max="2" width="6.7109375" style="1" customWidth="1"/>
    <col min="3" max="3" width="51" style="1" customWidth="1"/>
    <col min="4" max="4" width="23.7109375" style="1" customWidth="1"/>
    <col min="5" max="5" width="27.42578125" style="1" bestFit="1" customWidth="1"/>
    <col min="6" max="6" width="19.140625" style="1" customWidth="1"/>
    <col min="7" max="7" width="19.5703125" style="1" customWidth="1"/>
    <col min="8" max="8" width="22.85546875" style="1" customWidth="1"/>
    <col min="9" max="9" width="17.85546875" style="1" customWidth="1"/>
    <col min="10" max="10" width="24.140625" style="1" customWidth="1"/>
    <col min="11" max="11" width="26.7109375" style="1" customWidth="1"/>
    <col min="12" max="12" width="16.5703125" style="1" customWidth="1"/>
    <col min="13" max="13" width="21.140625" style="1" customWidth="1"/>
    <col min="14" max="16" width="29" style="1" customWidth="1"/>
    <col min="17" max="17" width="16.5703125" style="1" customWidth="1"/>
    <col min="18" max="18" width="21.140625" style="1" customWidth="1"/>
    <col min="19" max="20" width="29" style="1" customWidth="1"/>
    <col min="21" max="16384" width="11.42578125" style="1"/>
  </cols>
  <sheetData>
    <row r="1" spans="1:24" x14ac:dyDescent="0.25">
      <c r="A1" s="349" t="s">
        <v>60</v>
      </c>
      <c r="B1" s="350"/>
      <c r="C1" s="350"/>
      <c r="D1" s="350"/>
      <c r="E1" s="350"/>
      <c r="F1" s="350"/>
      <c r="G1" s="350"/>
      <c r="H1" s="350"/>
      <c r="I1" s="350"/>
      <c r="J1" s="350"/>
      <c r="K1" s="350"/>
      <c r="L1" s="350"/>
      <c r="M1" s="350"/>
      <c r="N1" s="350"/>
      <c r="O1" s="350"/>
      <c r="P1" s="350"/>
      <c r="Q1" s="350"/>
      <c r="R1" s="350"/>
      <c r="S1" s="350"/>
      <c r="T1" s="350"/>
    </row>
    <row r="2" spans="1:24" x14ac:dyDescent="0.25">
      <c r="A2" s="349"/>
      <c r="B2" s="350"/>
      <c r="C2" s="350"/>
      <c r="D2" s="350"/>
      <c r="E2" s="350"/>
      <c r="F2" s="350"/>
      <c r="G2" s="350"/>
      <c r="H2" s="350"/>
      <c r="I2" s="350"/>
      <c r="J2" s="350"/>
      <c r="K2" s="350"/>
      <c r="L2" s="350"/>
      <c r="M2" s="350"/>
      <c r="N2" s="350"/>
      <c r="O2" s="350"/>
      <c r="P2" s="350"/>
      <c r="Q2" s="350"/>
      <c r="R2" s="350"/>
      <c r="S2" s="350"/>
      <c r="T2" s="350"/>
    </row>
    <row r="3" spans="1:24" ht="24.75" customHeight="1" thickBot="1" x14ac:dyDescent="0.3">
      <c r="A3" s="351"/>
      <c r="B3" s="352"/>
      <c r="C3" s="352"/>
      <c r="D3" s="352"/>
      <c r="E3" s="352"/>
      <c r="F3" s="352"/>
      <c r="G3" s="352"/>
      <c r="H3" s="352"/>
      <c r="I3" s="352"/>
      <c r="J3" s="352"/>
      <c r="K3" s="352"/>
      <c r="L3" s="352"/>
      <c r="M3" s="352"/>
      <c r="N3" s="352"/>
      <c r="O3" s="352"/>
      <c r="P3" s="352"/>
      <c r="Q3" s="352"/>
      <c r="R3" s="352"/>
      <c r="S3" s="352"/>
      <c r="T3" s="352"/>
    </row>
    <row r="4" spans="1:24" ht="15.75" customHeight="1" thickBot="1" x14ac:dyDescent="0.3">
      <c r="A4" s="362" t="s">
        <v>139</v>
      </c>
      <c r="B4" s="363"/>
      <c r="C4" s="364"/>
      <c r="D4" s="364"/>
      <c r="E4" s="364"/>
      <c r="F4" s="364"/>
      <c r="G4" s="365"/>
      <c r="H4" s="362"/>
      <c r="I4" s="363"/>
      <c r="J4" s="346" t="s">
        <v>62</v>
      </c>
      <c r="K4" s="347"/>
      <c r="L4" s="346" t="s">
        <v>408</v>
      </c>
      <c r="M4" s="347"/>
      <c r="N4" s="348"/>
      <c r="O4" s="346" t="s">
        <v>63</v>
      </c>
      <c r="P4" s="348"/>
      <c r="Q4" s="346" t="s">
        <v>408</v>
      </c>
      <c r="R4" s="347"/>
      <c r="S4" s="348"/>
      <c r="T4" s="117" t="s">
        <v>64</v>
      </c>
    </row>
    <row r="5" spans="1:24" ht="30.75" thickBot="1" x14ac:dyDescent="0.3">
      <c r="A5" s="82" t="s">
        <v>65</v>
      </c>
      <c r="B5" s="84" t="s">
        <v>66</v>
      </c>
      <c r="C5" s="85" t="s">
        <v>67</v>
      </c>
      <c r="D5" s="86" t="s">
        <v>41</v>
      </c>
      <c r="E5" s="86" t="s">
        <v>68</v>
      </c>
      <c r="F5" s="86" t="s">
        <v>69</v>
      </c>
      <c r="G5" s="86" t="s">
        <v>47</v>
      </c>
      <c r="H5" s="86" t="s">
        <v>49</v>
      </c>
      <c r="I5" s="87" t="s">
        <v>70</v>
      </c>
      <c r="J5" s="42" t="s">
        <v>71</v>
      </c>
      <c r="K5" s="42" t="s">
        <v>72</v>
      </c>
      <c r="L5" s="42" t="s">
        <v>71</v>
      </c>
      <c r="M5" s="42" t="s">
        <v>72</v>
      </c>
      <c r="N5" s="42" t="s">
        <v>73</v>
      </c>
      <c r="O5" s="42" t="s">
        <v>71</v>
      </c>
      <c r="P5" s="42" t="s">
        <v>72</v>
      </c>
      <c r="Q5" s="42" t="s">
        <v>71</v>
      </c>
      <c r="R5" s="42" t="s">
        <v>72</v>
      </c>
      <c r="S5" s="42" t="s">
        <v>73</v>
      </c>
      <c r="T5" s="42" t="s">
        <v>73</v>
      </c>
    </row>
    <row r="6" spans="1:24" ht="100.5" customHeight="1" thickBot="1" x14ac:dyDescent="0.3">
      <c r="A6" s="358" t="s">
        <v>140</v>
      </c>
      <c r="B6" s="88" t="s">
        <v>75</v>
      </c>
      <c r="C6" s="89" t="s">
        <v>141</v>
      </c>
      <c r="D6" s="68" t="s">
        <v>142</v>
      </c>
      <c r="E6" s="67" t="s">
        <v>143</v>
      </c>
      <c r="F6" s="68" t="s">
        <v>144</v>
      </c>
      <c r="G6" s="68" t="s">
        <v>80</v>
      </c>
      <c r="H6" s="68" t="s">
        <v>145</v>
      </c>
      <c r="I6" s="106">
        <v>45960</v>
      </c>
      <c r="J6" s="50">
        <v>0</v>
      </c>
      <c r="K6" s="70"/>
      <c r="L6" s="50">
        <v>0</v>
      </c>
      <c r="M6" s="52"/>
      <c r="N6" s="53"/>
      <c r="O6" s="50">
        <v>0</v>
      </c>
      <c r="P6" s="53"/>
      <c r="Q6" s="50">
        <v>0</v>
      </c>
      <c r="R6" s="52"/>
      <c r="S6" s="53"/>
      <c r="T6" s="53"/>
    </row>
    <row r="7" spans="1:24" ht="108.75" customHeight="1" thickBot="1" x14ac:dyDescent="0.3">
      <c r="A7" s="359"/>
      <c r="B7" s="88" t="s">
        <v>82</v>
      </c>
      <c r="C7" s="90" t="s">
        <v>146</v>
      </c>
      <c r="D7" s="73" t="s">
        <v>147</v>
      </c>
      <c r="E7" s="91" t="s">
        <v>143</v>
      </c>
      <c r="F7" s="73" t="s">
        <v>144</v>
      </c>
      <c r="G7" s="73" t="s">
        <v>80</v>
      </c>
      <c r="H7" s="73" t="s">
        <v>148</v>
      </c>
      <c r="I7" s="92">
        <v>45762</v>
      </c>
      <c r="J7" s="50">
        <v>0</v>
      </c>
      <c r="K7" s="92"/>
      <c r="L7" s="50">
        <v>0</v>
      </c>
      <c r="M7" s="52"/>
      <c r="N7" s="53"/>
      <c r="O7" s="50">
        <v>0</v>
      </c>
      <c r="P7" s="53"/>
      <c r="Q7" s="50">
        <v>0</v>
      </c>
      <c r="R7" s="52"/>
      <c r="S7" s="53"/>
      <c r="T7" s="53"/>
    </row>
    <row r="8" spans="1:24" ht="61.5" customHeight="1" thickBot="1" x14ac:dyDescent="0.3">
      <c r="A8" s="358" t="s">
        <v>149</v>
      </c>
      <c r="B8" s="88" t="s">
        <v>88</v>
      </c>
      <c r="C8" s="89" t="s">
        <v>150</v>
      </c>
      <c r="D8" s="68" t="s">
        <v>151</v>
      </c>
      <c r="E8" s="91" t="s">
        <v>143</v>
      </c>
      <c r="F8" s="68" t="s">
        <v>152</v>
      </c>
      <c r="G8" s="68" t="s">
        <v>153</v>
      </c>
      <c r="H8" s="68" t="s">
        <v>154</v>
      </c>
      <c r="I8" s="70">
        <v>45976</v>
      </c>
      <c r="J8" s="50">
        <v>0</v>
      </c>
      <c r="K8" s="70"/>
      <c r="L8" s="50">
        <v>0</v>
      </c>
      <c r="M8" s="93"/>
      <c r="N8" s="94"/>
      <c r="O8" s="50">
        <v>0</v>
      </c>
      <c r="P8" s="94"/>
      <c r="Q8" s="50">
        <v>0</v>
      </c>
      <c r="R8" s="93"/>
      <c r="S8" s="94"/>
      <c r="T8" s="94"/>
    </row>
    <row r="9" spans="1:24" ht="54" customHeight="1" thickBot="1" x14ac:dyDescent="0.3">
      <c r="A9" s="359"/>
      <c r="B9" s="88" t="s">
        <v>92</v>
      </c>
      <c r="C9" s="89" t="s">
        <v>155</v>
      </c>
      <c r="D9" s="68" t="s">
        <v>156</v>
      </c>
      <c r="E9" s="91" t="s">
        <v>157</v>
      </c>
      <c r="F9" s="73" t="s">
        <v>99</v>
      </c>
      <c r="G9" s="68" t="s">
        <v>153</v>
      </c>
      <c r="H9" s="68" t="s">
        <v>158</v>
      </c>
      <c r="I9" s="70">
        <v>45961</v>
      </c>
      <c r="J9" s="50">
        <v>0</v>
      </c>
      <c r="K9" s="70"/>
      <c r="L9" s="50">
        <v>0</v>
      </c>
      <c r="M9" s="93"/>
      <c r="N9" s="94"/>
      <c r="O9" s="50">
        <v>0</v>
      </c>
      <c r="P9" s="94"/>
      <c r="Q9" s="50">
        <v>0</v>
      </c>
      <c r="R9" s="93"/>
      <c r="S9" s="94"/>
      <c r="T9" s="94"/>
    </row>
    <row r="10" spans="1:24" ht="90" customHeight="1" thickBot="1" x14ac:dyDescent="0.3">
      <c r="A10" s="358" t="s">
        <v>159</v>
      </c>
      <c r="B10" s="88" t="s">
        <v>96</v>
      </c>
      <c r="C10" s="89" t="s">
        <v>160</v>
      </c>
      <c r="D10" s="68" t="s">
        <v>161</v>
      </c>
      <c r="E10" s="66" t="s">
        <v>99</v>
      </c>
      <c r="F10" s="73" t="s">
        <v>144</v>
      </c>
      <c r="G10" s="68" t="s">
        <v>153</v>
      </c>
      <c r="H10" s="68" t="s">
        <v>162</v>
      </c>
      <c r="I10" s="70">
        <v>45976</v>
      </c>
      <c r="J10" s="95">
        <v>0</v>
      </c>
      <c r="K10" s="70"/>
      <c r="L10" s="95">
        <v>0</v>
      </c>
      <c r="M10" s="93"/>
      <c r="N10" s="93"/>
      <c r="O10" s="50">
        <v>0</v>
      </c>
      <c r="P10" s="93"/>
      <c r="Q10" s="50">
        <v>0</v>
      </c>
      <c r="R10" s="93"/>
      <c r="S10" s="93"/>
      <c r="T10" s="94"/>
    </row>
    <row r="11" spans="1:24" ht="54" customHeight="1" thickBot="1" x14ac:dyDescent="0.3">
      <c r="A11" s="366"/>
      <c r="B11" s="88" t="s">
        <v>133</v>
      </c>
      <c r="C11" s="89" t="s">
        <v>163</v>
      </c>
      <c r="D11" s="68" t="s">
        <v>164</v>
      </c>
      <c r="E11" s="66" t="s">
        <v>143</v>
      </c>
      <c r="F11" s="68" t="s">
        <v>99</v>
      </c>
      <c r="G11" s="68" t="s">
        <v>80</v>
      </c>
      <c r="H11" s="68" t="s">
        <v>165</v>
      </c>
      <c r="I11" s="70">
        <v>45991</v>
      </c>
      <c r="J11" s="96">
        <v>0</v>
      </c>
      <c r="K11" s="92"/>
      <c r="L11" s="96">
        <v>0</v>
      </c>
      <c r="M11" s="93"/>
      <c r="N11" s="93"/>
      <c r="O11" s="50">
        <v>0</v>
      </c>
      <c r="P11" s="93"/>
      <c r="Q11" s="50">
        <v>0</v>
      </c>
      <c r="R11" s="93"/>
      <c r="S11" s="93"/>
      <c r="T11" s="94"/>
    </row>
    <row r="12" spans="1:24" ht="129.75" customHeight="1" thickBot="1" x14ac:dyDescent="0.3">
      <c r="A12" s="359"/>
      <c r="B12" s="88" t="s">
        <v>166</v>
      </c>
      <c r="C12" s="90" t="s">
        <v>167</v>
      </c>
      <c r="D12" s="97" t="s">
        <v>168</v>
      </c>
      <c r="E12" s="66" t="s">
        <v>143</v>
      </c>
      <c r="F12" s="73" t="s">
        <v>78</v>
      </c>
      <c r="G12" s="68" t="s">
        <v>80</v>
      </c>
      <c r="H12" s="73" t="s">
        <v>169</v>
      </c>
      <c r="I12" s="92">
        <v>45991</v>
      </c>
      <c r="J12" s="96">
        <v>0</v>
      </c>
      <c r="K12" s="92"/>
      <c r="L12" s="96">
        <v>0</v>
      </c>
      <c r="M12" s="98"/>
      <c r="N12" s="98"/>
      <c r="O12" s="50">
        <v>0</v>
      </c>
      <c r="P12" s="98"/>
      <c r="Q12" s="50">
        <v>0</v>
      </c>
      <c r="R12" s="98"/>
      <c r="S12" s="98"/>
      <c r="T12" s="99"/>
      <c r="X12" s="14"/>
    </row>
    <row r="13" spans="1:24" ht="99.75" customHeight="1" thickBot="1" x14ac:dyDescent="0.3">
      <c r="A13" s="83" t="s">
        <v>170</v>
      </c>
      <c r="B13" s="88" t="s">
        <v>102</v>
      </c>
      <c r="C13" s="90" t="s">
        <v>171</v>
      </c>
      <c r="D13" s="97" t="s">
        <v>172</v>
      </c>
      <c r="E13" s="66" t="s">
        <v>144</v>
      </c>
      <c r="F13" s="73" t="s">
        <v>143</v>
      </c>
      <c r="G13" s="68" t="s">
        <v>80</v>
      </c>
      <c r="H13" s="73" t="s">
        <v>173</v>
      </c>
      <c r="I13" s="92" t="s">
        <v>174</v>
      </c>
      <c r="J13" s="76">
        <v>0</v>
      </c>
      <c r="K13" s="92"/>
      <c r="L13" s="76">
        <v>0</v>
      </c>
      <c r="M13" s="77"/>
      <c r="N13" s="77"/>
      <c r="O13" s="50">
        <v>0</v>
      </c>
      <c r="P13" s="77"/>
      <c r="Q13" s="50">
        <v>0</v>
      </c>
      <c r="R13" s="77"/>
      <c r="S13" s="77"/>
      <c r="T13" s="100"/>
    </row>
    <row r="14" spans="1:24" ht="84" customHeight="1" thickBot="1" x14ac:dyDescent="0.3">
      <c r="A14" s="360" t="s">
        <v>175</v>
      </c>
      <c r="B14" s="88" t="s">
        <v>107</v>
      </c>
      <c r="C14" s="90" t="s">
        <v>176</v>
      </c>
      <c r="D14" s="73" t="s">
        <v>177</v>
      </c>
      <c r="E14" s="66" t="s">
        <v>143</v>
      </c>
      <c r="F14" s="73" t="s">
        <v>144</v>
      </c>
      <c r="G14" s="68" t="s">
        <v>80</v>
      </c>
      <c r="H14" s="73" t="s">
        <v>178</v>
      </c>
      <c r="I14" s="92">
        <v>46006</v>
      </c>
      <c r="J14" s="50">
        <v>0</v>
      </c>
      <c r="K14" s="92"/>
      <c r="L14" s="50">
        <v>0</v>
      </c>
      <c r="M14" s="78"/>
      <c r="N14" s="78"/>
      <c r="O14" s="50">
        <v>0</v>
      </c>
      <c r="P14" s="78"/>
      <c r="Q14" s="50">
        <v>0</v>
      </c>
      <c r="R14" s="78"/>
      <c r="S14" s="78"/>
      <c r="T14" s="100"/>
    </row>
    <row r="15" spans="1:24" ht="98.25" customHeight="1" thickBot="1" x14ac:dyDescent="0.3">
      <c r="A15" s="361"/>
      <c r="B15" s="88" t="s">
        <v>179</v>
      </c>
      <c r="C15" s="101" t="s">
        <v>180</v>
      </c>
      <c r="D15" s="73" t="s">
        <v>181</v>
      </c>
      <c r="E15" s="72" t="s">
        <v>110</v>
      </c>
      <c r="F15" s="73" t="s">
        <v>78</v>
      </c>
      <c r="G15" s="68" t="s">
        <v>111</v>
      </c>
      <c r="H15" s="73" t="s">
        <v>182</v>
      </c>
      <c r="I15" s="92">
        <v>46006</v>
      </c>
      <c r="J15" s="50">
        <v>0</v>
      </c>
      <c r="K15" s="92"/>
      <c r="L15" s="50">
        <v>0</v>
      </c>
      <c r="M15" s="102"/>
      <c r="N15" s="103"/>
      <c r="O15" s="50">
        <v>0</v>
      </c>
      <c r="P15" s="103"/>
      <c r="Q15" s="50">
        <v>0</v>
      </c>
      <c r="R15" s="102"/>
      <c r="S15" s="103"/>
      <c r="T15" s="103"/>
    </row>
    <row r="16" spans="1:24" ht="15.75" x14ac:dyDescent="0.25">
      <c r="A16"/>
      <c r="B16"/>
      <c r="C16"/>
      <c r="D16"/>
      <c r="E16"/>
      <c r="F16"/>
      <c r="G16"/>
      <c r="H16"/>
      <c r="I16"/>
      <c r="J16" s="150">
        <f>AVERAGE(J6:J15)</f>
        <v>0</v>
      </c>
      <c r="K16"/>
      <c r="L16" s="151">
        <f>AVERAGE(L6:L15)</f>
        <v>0</v>
      </c>
      <c r="M16"/>
      <c r="N16"/>
      <c r="O16" s="80">
        <f>AVERAGE(O6:O15)</f>
        <v>0</v>
      </c>
      <c r="P16"/>
      <c r="Q16" s="151">
        <f>AVERAGE(Q6:Q15)</f>
        <v>0</v>
      </c>
      <c r="R16"/>
      <c r="S16"/>
      <c r="T16"/>
    </row>
    <row r="18" spans="1:1" x14ac:dyDescent="0.25">
      <c r="A18" s="15"/>
    </row>
  </sheetData>
  <sheetProtection algorithmName="SHA-512" hashValue="709HQ6FtlJ2tNbLhSZYSspdkntcz7kldFWI+BX8NjT3YEFPwkgC5YCTo4Cx14V6woIxyDSDncdA1QDnqoLPOfg==" saltValue="4btGlYbixvHyyMRe3bfLnA==" spinCount="100000" sheet="1" formatColumns="0" formatRows="0" insertRows="0"/>
  <protectedRanges>
    <protectedRange sqref="E10 E6:F9 E11:F14 G6:I14 C6:D14 K6:K14" name="Rango1_1"/>
  </protectedRanges>
  <mergeCells count="11">
    <mergeCell ref="A14:A15"/>
    <mergeCell ref="A1:T3"/>
    <mergeCell ref="A4:G4"/>
    <mergeCell ref="H4:I4"/>
    <mergeCell ref="L4:N4"/>
    <mergeCell ref="Q4:S4"/>
    <mergeCell ref="A6:A7"/>
    <mergeCell ref="A8:A9"/>
    <mergeCell ref="A10:A12"/>
    <mergeCell ref="J4:K4"/>
    <mergeCell ref="O4:P4"/>
  </mergeCells>
  <pageMargins left="0.7" right="0.7" top="0.75" bottom="0.75" header="0.3" footer="0.3"/>
  <pageSetup paperSize="9" scale="22" orientation="portrait" r:id="rId1"/>
  <ignoredErrors>
    <ignoredError sqref="L16 Q16" unlockedFormula="1"/>
  </ignoredError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8" tint="0.39997558519241921"/>
  </sheetPr>
  <dimension ref="A1:T24"/>
  <sheetViews>
    <sheetView showGridLines="0" view="pageBreakPreview" topLeftCell="A4" zoomScaleNormal="100" zoomScaleSheetLayoutView="100" workbookViewId="0">
      <selection activeCell="C6" sqref="C6"/>
    </sheetView>
  </sheetViews>
  <sheetFormatPr baseColWidth="10" defaultColWidth="11.42578125" defaultRowHeight="15" x14ac:dyDescent="0.25"/>
  <cols>
    <col min="1" max="1" width="36.28515625" style="1" customWidth="1"/>
    <col min="2" max="2" width="6.7109375" style="1" customWidth="1"/>
    <col min="3" max="3" width="51" style="1" customWidth="1"/>
    <col min="4" max="4" width="23.85546875" style="1" customWidth="1"/>
    <col min="5" max="5" width="20" style="1" customWidth="1"/>
    <col min="6" max="6" width="24.5703125" style="1" bestFit="1" customWidth="1"/>
    <col min="7" max="7" width="24.140625" style="1" customWidth="1"/>
    <col min="8" max="8" width="20" style="1" customWidth="1"/>
    <col min="9" max="9" width="17.85546875" style="1" customWidth="1"/>
    <col min="10" max="10" width="26.5703125" style="1" customWidth="1"/>
    <col min="11" max="11" width="25.42578125" style="1" customWidth="1"/>
    <col min="12" max="12" width="16.5703125" style="1" customWidth="1"/>
    <col min="13" max="13" width="21.140625" style="1" customWidth="1"/>
    <col min="14" max="16" width="29" style="1" customWidth="1"/>
    <col min="17" max="17" width="16.5703125" style="1" customWidth="1"/>
    <col min="18" max="18" width="21.140625" style="1" customWidth="1"/>
    <col min="19" max="20" width="29" style="1" customWidth="1"/>
    <col min="21" max="16384" width="11.42578125" style="1"/>
  </cols>
  <sheetData>
    <row r="1" spans="1:20" x14ac:dyDescent="0.25">
      <c r="A1" s="349" t="s">
        <v>60</v>
      </c>
      <c r="B1" s="350"/>
      <c r="C1" s="350"/>
      <c r="D1" s="350"/>
      <c r="E1" s="350"/>
      <c r="F1" s="350"/>
      <c r="G1" s="350"/>
      <c r="H1" s="350"/>
      <c r="I1" s="350"/>
      <c r="J1" s="350"/>
      <c r="K1" s="350"/>
      <c r="L1" s="350"/>
      <c r="M1" s="350"/>
      <c r="N1" s="350"/>
      <c r="O1" s="350"/>
      <c r="P1" s="350"/>
      <c r="Q1" s="350"/>
      <c r="R1" s="350"/>
      <c r="S1" s="350"/>
      <c r="T1" s="350"/>
    </row>
    <row r="2" spans="1:20" ht="25.5" customHeight="1" x14ac:dyDescent="0.25">
      <c r="A2" s="349"/>
      <c r="B2" s="350"/>
      <c r="C2" s="350"/>
      <c r="D2" s="350"/>
      <c r="E2" s="350"/>
      <c r="F2" s="350"/>
      <c r="G2" s="350"/>
      <c r="H2" s="350"/>
      <c r="I2" s="350"/>
      <c r="J2" s="350"/>
      <c r="K2" s="350"/>
      <c r="L2" s="350"/>
      <c r="M2" s="350"/>
      <c r="N2" s="350"/>
      <c r="O2" s="350"/>
      <c r="P2" s="350"/>
      <c r="Q2" s="350"/>
      <c r="R2" s="350"/>
      <c r="S2" s="350"/>
      <c r="T2" s="350"/>
    </row>
    <row r="3" spans="1:20" ht="24.75" customHeight="1" thickBot="1" x14ac:dyDescent="0.3">
      <c r="A3" s="351"/>
      <c r="B3" s="352"/>
      <c r="C3" s="352"/>
      <c r="D3" s="352"/>
      <c r="E3" s="352"/>
      <c r="F3" s="352"/>
      <c r="G3" s="352"/>
      <c r="H3" s="352"/>
      <c r="I3" s="352"/>
      <c r="J3" s="352"/>
      <c r="K3" s="352"/>
      <c r="L3" s="352"/>
      <c r="M3" s="352"/>
      <c r="N3" s="352"/>
      <c r="O3" s="352"/>
      <c r="P3" s="352"/>
      <c r="Q3" s="352"/>
      <c r="R3" s="352"/>
      <c r="S3" s="352"/>
      <c r="T3" s="352"/>
    </row>
    <row r="4" spans="1:20" ht="15.75" customHeight="1" thickBot="1" x14ac:dyDescent="0.3">
      <c r="A4" s="362" t="s">
        <v>183</v>
      </c>
      <c r="B4" s="363"/>
      <c r="C4" s="364"/>
      <c r="D4" s="364"/>
      <c r="E4" s="364"/>
      <c r="F4" s="364"/>
      <c r="G4" s="365"/>
      <c r="H4" s="362"/>
      <c r="I4" s="363"/>
      <c r="J4" s="346" t="s">
        <v>62</v>
      </c>
      <c r="K4" s="347"/>
      <c r="L4" s="346" t="s">
        <v>408</v>
      </c>
      <c r="M4" s="347"/>
      <c r="N4" s="348"/>
      <c r="O4" s="346" t="s">
        <v>63</v>
      </c>
      <c r="P4" s="348"/>
      <c r="Q4" s="346" t="s">
        <v>408</v>
      </c>
      <c r="R4" s="347"/>
      <c r="S4" s="348"/>
      <c r="T4" s="117" t="s">
        <v>64</v>
      </c>
    </row>
    <row r="5" spans="1:20" ht="30.75" thickBot="1" x14ac:dyDescent="0.3">
      <c r="A5" s="152" t="s">
        <v>65</v>
      </c>
      <c r="B5" s="153" t="s">
        <v>66</v>
      </c>
      <c r="C5" s="154" t="s">
        <v>67</v>
      </c>
      <c r="D5" s="155" t="s">
        <v>41</v>
      </c>
      <c r="E5" s="156" t="s">
        <v>68</v>
      </c>
      <c r="F5" s="155" t="s">
        <v>69</v>
      </c>
      <c r="G5" s="155" t="s">
        <v>47</v>
      </c>
      <c r="H5" s="155" t="s">
        <v>49</v>
      </c>
      <c r="I5" s="156" t="s">
        <v>70</v>
      </c>
      <c r="J5" s="155" t="s">
        <v>71</v>
      </c>
      <c r="K5" s="155" t="s">
        <v>72</v>
      </c>
      <c r="L5" s="155" t="s">
        <v>71</v>
      </c>
      <c r="M5" s="155" t="s">
        <v>72</v>
      </c>
      <c r="N5" s="155" t="s">
        <v>73</v>
      </c>
      <c r="O5" s="155" t="s">
        <v>71</v>
      </c>
      <c r="P5" s="155" t="s">
        <v>72</v>
      </c>
      <c r="Q5" s="155" t="s">
        <v>71</v>
      </c>
      <c r="R5" s="155" t="s">
        <v>72</v>
      </c>
      <c r="S5" s="155" t="s">
        <v>73</v>
      </c>
      <c r="T5" s="155" t="s">
        <v>73</v>
      </c>
    </row>
    <row r="6" spans="1:20" ht="99.75" customHeight="1" thickBot="1" x14ac:dyDescent="0.3">
      <c r="A6" s="373" t="s">
        <v>184</v>
      </c>
      <c r="B6" s="157" t="s">
        <v>75</v>
      </c>
      <c r="C6" s="158" t="s">
        <v>185</v>
      </c>
      <c r="D6" s="159" t="s">
        <v>186</v>
      </c>
      <c r="E6" s="160" t="s">
        <v>187</v>
      </c>
      <c r="F6" s="161" t="s">
        <v>188</v>
      </c>
      <c r="G6" s="159" t="s">
        <v>189</v>
      </c>
      <c r="H6" s="159" t="s">
        <v>190</v>
      </c>
      <c r="I6" s="162">
        <v>45991</v>
      </c>
      <c r="J6" s="76">
        <v>0</v>
      </c>
      <c r="K6" s="163"/>
      <c r="L6" s="76">
        <v>0</v>
      </c>
      <c r="M6" s="164"/>
      <c r="N6" s="100"/>
      <c r="O6" s="79">
        <v>0</v>
      </c>
      <c r="P6" s="100"/>
      <c r="Q6" s="79">
        <v>0</v>
      </c>
      <c r="R6" s="164"/>
      <c r="S6" s="100"/>
      <c r="T6" s="100"/>
    </row>
    <row r="7" spans="1:20" ht="63" customHeight="1" thickBot="1" x14ac:dyDescent="0.3">
      <c r="A7" s="373"/>
      <c r="B7" s="165" t="s">
        <v>82</v>
      </c>
      <c r="C7" s="166" t="s">
        <v>191</v>
      </c>
      <c r="D7" s="167" t="s">
        <v>192</v>
      </c>
      <c r="E7" s="168" t="s">
        <v>187</v>
      </c>
      <c r="F7" s="161" t="s">
        <v>188</v>
      </c>
      <c r="G7" s="167" t="s">
        <v>193</v>
      </c>
      <c r="H7" s="167" t="s">
        <v>194</v>
      </c>
      <c r="I7" s="169">
        <v>45976</v>
      </c>
      <c r="J7" s="76">
        <v>0</v>
      </c>
      <c r="K7" s="169"/>
      <c r="L7" s="76">
        <v>0</v>
      </c>
      <c r="M7" s="52"/>
      <c r="N7" s="53"/>
      <c r="O7" s="79">
        <v>0</v>
      </c>
      <c r="P7" s="100"/>
      <c r="Q7" s="79">
        <v>0</v>
      </c>
      <c r="R7" s="52"/>
      <c r="S7" s="53"/>
      <c r="T7" s="53"/>
    </row>
    <row r="8" spans="1:20" ht="72.75" customHeight="1" thickBot="1" x14ac:dyDescent="0.3">
      <c r="A8" s="373"/>
      <c r="B8" s="165" t="s">
        <v>195</v>
      </c>
      <c r="C8" s="121" t="s">
        <v>196</v>
      </c>
      <c r="D8" s="122" t="s">
        <v>197</v>
      </c>
      <c r="E8" s="170" t="s">
        <v>187</v>
      </c>
      <c r="F8" s="68" t="s">
        <v>99</v>
      </c>
      <c r="G8" s="122" t="s">
        <v>193</v>
      </c>
      <c r="H8" s="163" t="s">
        <v>198</v>
      </c>
      <c r="I8" s="163">
        <v>45976</v>
      </c>
      <c r="J8" s="76">
        <v>0</v>
      </c>
      <c r="K8" s="169"/>
      <c r="L8" s="76">
        <v>0</v>
      </c>
      <c r="M8" s="52"/>
      <c r="N8" s="53"/>
      <c r="O8" s="79">
        <v>0</v>
      </c>
      <c r="P8" s="100"/>
      <c r="Q8" s="79">
        <v>0</v>
      </c>
      <c r="R8" s="52"/>
      <c r="S8" s="53"/>
      <c r="T8" s="53"/>
    </row>
    <row r="9" spans="1:20" ht="88.5" customHeight="1" thickBot="1" x14ac:dyDescent="0.3">
      <c r="A9" s="373"/>
      <c r="B9" s="165" t="s">
        <v>199</v>
      </c>
      <c r="C9" s="121" t="s">
        <v>200</v>
      </c>
      <c r="D9" s="122" t="s">
        <v>201</v>
      </c>
      <c r="E9" s="170" t="s">
        <v>157</v>
      </c>
      <c r="F9" s="122" t="s">
        <v>202</v>
      </c>
      <c r="G9" s="128" t="s">
        <v>189</v>
      </c>
      <c r="H9" s="163" t="s">
        <v>203</v>
      </c>
      <c r="I9" s="163" t="s">
        <v>204</v>
      </c>
      <c r="J9" s="76">
        <v>0</v>
      </c>
      <c r="K9" s="169"/>
      <c r="L9" s="76">
        <v>0</v>
      </c>
      <c r="M9" s="52"/>
      <c r="N9" s="53"/>
      <c r="O9" s="54">
        <v>0</v>
      </c>
      <c r="P9" s="53"/>
      <c r="Q9" s="54">
        <v>0</v>
      </c>
      <c r="R9" s="52"/>
      <c r="S9" s="53"/>
      <c r="T9" s="53"/>
    </row>
    <row r="10" spans="1:20" ht="54.75" customHeight="1" thickBot="1" x14ac:dyDescent="0.3">
      <c r="A10" s="361"/>
      <c r="B10" s="165" t="s">
        <v>205</v>
      </c>
      <c r="C10" s="121" t="s">
        <v>206</v>
      </c>
      <c r="D10" s="122" t="s">
        <v>207</v>
      </c>
      <c r="E10" s="170" t="s">
        <v>157</v>
      </c>
      <c r="F10" s="122" t="s">
        <v>202</v>
      </c>
      <c r="G10" s="128" t="s">
        <v>189</v>
      </c>
      <c r="H10" s="163" t="s">
        <v>208</v>
      </c>
      <c r="I10" s="171" t="s">
        <v>209</v>
      </c>
      <c r="J10" s="76">
        <v>0</v>
      </c>
      <c r="K10" s="171"/>
      <c r="L10" s="76">
        <v>0</v>
      </c>
      <c r="M10" s="52"/>
      <c r="N10" s="53"/>
      <c r="O10" s="54">
        <v>0</v>
      </c>
      <c r="P10" s="53"/>
      <c r="Q10" s="54">
        <v>0</v>
      </c>
      <c r="R10" s="52"/>
      <c r="S10" s="53"/>
      <c r="T10" s="53"/>
    </row>
    <row r="11" spans="1:20" ht="84" customHeight="1" thickBot="1" x14ac:dyDescent="0.3">
      <c r="A11" s="360" t="s">
        <v>210</v>
      </c>
      <c r="B11" s="165" t="s">
        <v>88</v>
      </c>
      <c r="C11" s="129" t="s">
        <v>211</v>
      </c>
      <c r="D11" s="122" t="s">
        <v>212</v>
      </c>
      <c r="E11" s="170" t="s">
        <v>187</v>
      </c>
      <c r="F11" s="167" t="s">
        <v>213</v>
      </c>
      <c r="G11" s="128" t="s">
        <v>189</v>
      </c>
      <c r="H11" s="128" t="s">
        <v>214</v>
      </c>
      <c r="I11" s="163">
        <v>45976</v>
      </c>
      <c r="J11" s="76">
        <v>0</v>
      </c>
      <c r="K11" s="169"/>
      <c r="L11" s="76">
        <v>0</v>
      </c>
      <c r="M11" s="93"/>
      <c r="N11" s="94"/>
      <c r="O11" s="54">
        <v>0</v>
      </c>
      <c r="P11" s="94"/>
      <c r="Q11" s="54">
        <v>0</v>
      </c>
      <c r="R11" s="93"/>
      <c r="S11" s="94"/>
      <c r="T11" s="94"/>
    </row>
    <row r="12" spans="1:20" ht="91.5" customHeight="1" thickBot="1" x14ac:dyDescent="0.3">
      <c r="A12" s="361"/>
      <c r="B12" s="165" t="s">
        <v>92</v>
      </c>
      <c r="C12" s="129" t="s">
        <v>215</v>
      </c>
      <c r="D12" s="122" t="s">
        <v>216</v>
      </c>
      <c r="E12" s="170" t="s">
        <v>187</v>
      </c>
      <c r="F12" s="68" t="s">
        <v>99</v>
      </c>
      <c r="G12" s="122" t="s">
        <v>193</v>
      </c>
      <c r="H12" s="128" t="s">
        <v>217</v>
      </c>
      <c r="I12" s="163">
        <v>45716</v>
      </c>
      <c r="J12" s="76">
        <v>0</v>
      </c>
      <c r="K12" s="169"/>
      <c r="L12" s="76">
        <v>0</v>
      </c>
      <c r="M12" s="93"/>
      <c r="N12" s="94"/>
      <c r="O12" s="54">
        <v>0</v>
      </c>
      <c r="P12" s="94"/>
      <c r="Q12" s="54">
        <v>0</v>
      </c>
      <c r="R12" s="93"/>
      <c r="S12" s="94"/>
      <c r="T12" s="94"/>
    </row>
    <row r="13" spans="1:20" ht="91.5" customHeight="1" thickBot="1" x14ac:dyDescent="0.3">
      <c r="A13" s="356" t="s">
        <v>218</v>
      </c>
      <c r="B13" s="165" t="s">
        <v>96</v>
      </c>
      <c r="C13" s="121" t="s">
        <v>219</v>
      </c>
      <c r="D13" s="122" t="s">
        <v>220</v>
      </c>
      <c r="E13" s="170" t="s">
        <v>187</v>
      </c>
      <c r="F13" s="167" t="s">
        <v>221</v>
      </c>
      <c r="G13" s="122" t="s">
        <v>193</v>
      </c>
      <c r="H13" s="140" t="s">
        <v>222</v>
      </c>
      <c r="I13" s="172">
        <v>45991</v>
      </c>
      <c r="J13" s="76">
        <v>0</v>
      </c>
      <c r="K13" s="173"/>
      <c r="L13" s="76">
        <v>0</v>
      </c>
      <c r="M13" s="93"/>
      <c r="N13" s="93"/>
      <c r="O13" s="54">
        <v>0</v>
      </c>
      <c r="P13" s="93"/>
      <c r="Q13" s="54">
        <v>0</v>
      </c>
      <c r="R13" s="93"/>
      <c r="S13" s="93"/>
      <c r="T13" s="94"/>
    </row>
    <row r="14" spans="1:20" ht="61.5" customHeight="1" thickBot="1" x14ac:dyDescent="0.3">
      <c r="A14" s="372"/>
      <c r="B14" s="165" t="s">
        <v>133</v>
      </c>
      <c r="C14" s="174" t="s">
        <v>223</v>
      </c>
      <c r="D14" s="167" t="s">
        <v>224</v>
      </c>
      <c r="E14" s="168" t="s">
        <v>225</v>
      </c>
      <c r="F14" s="167" t="s">
        <v>226</v>
      </c>
      <c r="G14" s="122" t="s">
        <v>193</v>
      </c>
      <c r="H14" s="175" t="s">
        <v>227</v>
      </c>
      <c r="I14" s="172">
        <v>45869</v>
      </c>
      <c r="J14" s="76">
        <v>0</v>
      </c>
      <c r="K14" s="173"/>
      <c r="L14" s="76">
        <v>0</v>
      </c>
      <c r="M14" s="93"/>
      <c r="N14" s="93"/>
      <c r="O14" s="54">
        <v>0</v>
      </c>
      <c r="P14" s="93"/>
      <c r="Q14" s="54">
        <v>0</v>
      </c>
      <c r="R14" s="93"/>
      <c r="S14" s="93"/>
      <c r="T14" s="94"/>
    </row>
    <row r="15" spans="1:20" ht="70.5" customHeight="1" thickBot="1" x14ac:dyDescent="0.3">
      <c r="A15" s="372"/>
      <c r="B15" s="165" t="s">
        <v>166</v>
      </c>
      <c r="C15" s="174" t="s">
        <v>228</v>
      </c>
      <c r="D15" s="167" t="s">
        <v>229</v>
      </c>
      <c r="E15" s="168" t="s">
        <v>225</v>
      </c>
      <c r="F15" s="167" t="s">
        <v>230</v>
      </c>
      <c r="G15" s="122" t="s">
        <v>193</v>
      </c>
      <c r="H15" s="159" t="s">
        <v>227</v>
      </c>
      <c r="I15" s="163">
        <v>45869</v>
      </c>
      <c r="J15" s="76">
        <v>0</v>
      </c>
      <c r="K15" s="169"/>
      <c r="L15" s="76">
        <v>0</v>
      </c>
      <c r="M15" s="93"/>
      <c r="N15" s="93"/>
      <c r="O15" s="54">
        <v>0</v>
      </c>
      <c r="P15" s="93"/>
      <c r="Q15" s="54">
        <v>0</v>
      </c>
      <c r="R15" s="93"/>
      <c r="S15" s="93"/>
      <c r="T15" s="94"/>
    </row>
    <row r="16" spans="1:20" ht="57" customHeight="1" thickBot="1" x14ac:dyDescent="0.3">
      <c r="A16" s="357"/>
      <c r="B16" s="165" t="s">
        <v>231</v>
      </c>
      <c r="C16" s="174" t="s">
        <v>232</v>
      </c>
      <c r="D16" s="167" t="s">
        <v>233</v>
      </c>
      <c r="E16" s="170" t="s">
        <v>187</v>
      </c>
      <c r="F16" s="167" t="s">
        <v>234</v>
      </c>
      <c r="G16" s="122" t="s">
        <v>193</v>
      </c>
      <c r="H16" s="167" t="s">
        <v>227</v>
      </c>
      <c r="I16" s="169">
        <v>45838</v>
      </c>
      <c r="J16" s="76">
        <v>0</v>
      </c>
      <c r="K16" s="169"/>
      <c r="L16" s="76">
        <v>0</v>
      </c>
      <c r="M16" s="98"/>
      <c r="N16" s="98"/>
      <c r="O16" s="54">
        <v>0</v>
      </c>
      <c r="P16" s="98"/>
      <c r="Q16" s="54">
        <v>0</v>
      </c>
      <c r="R16" s="98"/>
      <c r="S16" s="98"/>
      <c r="T16" s="99"/>
    </row>
    <row r="17" spans="1:20" ht="77.25" thickBot="1" x14ac:dyDescent="0.3">
      <c r="A17" s="367" t="s">
        <v>235</v>
      </c>
      <c r="B17" s="165" t="s">
        <v>102</v>
      </c>
      <c r="C17" s="176" t="s">
        <v>236</v>
      </c>
      <c r="D17" s="171" t="s">
        <v>237</v>
      </c>
      <c r="E17" s="168" t="s">
        <v>118</v>
      </c>
      <c r="F17" s="167" t="s">
        <v>238</v>
      </c>
      <c r="G17" s="167" t="s">
        <v>239</v>
      </c>
      <c r="H17" s="171" t="s">
        <v>240</v>
      </c>
      <c r="I17" s="169">
        <v>45991</v>
      </c>
      <c r="J17" s="76">
        <v>0</v>
      </c>
      <c r="K17" s="169"/>
      <c r="L17" s="76">
        <v>0</v>
      </c>
      <c r="M17" s="77"/>
      <c r="N17" s="77"/>
      <c r="O17" s="54">
        <v>0</v>
      </c>
      <c r="P17" s="77"/>
      <c r="Q17" s="54">
        <v>0</v>
      </c>
      <c r="R17" s="77"/>
      <c r="S17" s="77"/>
      <c r="T17" s="100"/>
    </row>
    <row r="18" spans="1:20" ht="114.75" customHeight="1" thickBot="1" x14ac:dyDescent="0.3">
      <c r="A18" s="368"/>
      <c r="B18" s="165" t="s">
        <v>241</v>
      </c>
      <c r="C18" s="177" t="s">
        <v>242</v>
      </c>
      <c r="D18" s="171" t="s">
        <v>237</v>
      </c>
      <c r="E18" s="168" t="s">
        <v>118</v>
      </c>
      <c r="F18" s="167" t="s">
        <v>238</v>
      </c>
      <c r="G18" s="167" t="s">
        <v>239</v>
      </c>
      <c r="H18" s="171" t="s">
        <v>240</v>
      </c>
      <c r="I18" s="169">
        <v>45991</v>
      </c>
      <c r="J18" s="76">
        <v>0</v>
      </c>
      <c r="K18" s="169"/>
      <c r="L18" s="76">
        <v>0</v>
      </c>
      <c r="M18" s="78"/>
      <c r="N18" s="78"/>
      <c r="O18" s="54">
        <v>0</v>
      </c>
      <c r="P18" s="78"/>
      <c r="Q18" s="54">
        <v>0</v>
      </c>
      <c r="R18" s="78"/>
      <c r="S18" s="78"/>
      <c r="T18" s="100"/>
    </row>
    <row r="19" spans="1:20" ht="124.5" customHeight="1" thickBot="1" x14ac:dyDescent="0.3">
      <c r="A19" s="369"/>
      <c r="B19" s="165" t="s">
        <v>243</v>
      </c>
      <c r="C19" s="178" t="s">
        <v>244</v>
      </c>
      <c r="D19" s="179" t="s">
        <v>245</v>
      </c>
      <c r="E19" s="168" t="s">
        <v>118</v>
      </c>
      <c r="F19" s="167" t="s">
        <v>238</v>
      </c>
      <c r="G19" s="167" t="s">
        <v>239</v>
      </c>
      <c r="H19" s="171" t="s">
        <v>246</v>
      </c>
      <c r="I19" s="171" t="s">
        <v>247</v>
      </c>
      <c r="J19" s="76">
        <v>0</v>
      </c>
      <c r="K19" s="171"/>
      <c r="L19" s="76">
        <v>0</v>
      </c>
      <c r="M19" s="78"/>
      <c r="N19" s="78"/>
      <c r="O19" s="54">
        <v>0</v>
      </c>
      <c r="P19" s="78"/>
      <c r="Q19" s="54">
        <v>0</v>
      </c>
      <c r="R19" s="78"/>
      <c r="S19" s="78"/>
      <c r="T19" s="100"/>
    </row>
    <row r="20" spans="1:20" ht="90.75" customHeight="1" thickBot="1" x14ac:dyDescent="0.3">
      <c r="A20" s="370" t="s">
        <v>248</v>
      </c>
      <c r="B20" s="165" t="s">
        <v>107</v>
      </c>
      <c r="C20" s="180" t="s">
        <v>249</v>
      </c>
      <c r="D20" s="181" t="s">
        <v>250</v>
      </c>
      <c r="E20" s="182" t="s">
        <v>110</v>
      </c>
      <c r="F20" s="183" t="s">
        <v>251</v>
      </c>
      <c r="G20" s="181" t="s">
        <v>252</v>
      </c>
      <c r="H20" s="184" t="s">
        <v>253</v>
      </c>
      <c r="I20" s="185">
        <v>46006</v>
      </c>
      <c r="J20" s="76">
        <v>0</v>
      </c>
      <c r="K20" s="186"/>
      <c r="L20" s="76">
        <v>0</v>
      </c>
      <c r="M20" s="78"/>
      <c r="N20" s="78"/>
      <c r="O20" s="54">
        <v>0</v>
      </c>
      <c r="P20" s="78"/>
      <c r="Q20" s="54">
        <v>0</v>
      </c>
      <c r="R20" s="78"/>
      <c r="S20" s="78"/>
      <c r="T20" s="100"/>
    </row>
    <row r="21" spans="1:20" ht="96.75" customHeight="1" thickBot="1" x14ac:dyDescent="0.3">
      <c r="A21" s="371"/>
      <c r="B21" s="165" t="s">
        <v>179</v>
      </c>
      <c r="C21" s="180" t="s">
        <v>254</v>
      </c>
      <c r="D21" s="187" t="s">
        <v>255</v>
      </c>
      <c r="E21" s="182" t="s">
        <v>256</v>
      </c>
      <c r="F21" s="122" t="s">
        <v>187</v>
      </c>
      <c r="G21" s="187" t="s">
        <v>193</v>
      </c>
      <c r="H21" s="187" t="s">
        <v>257</v>
      </c>
      <c r="I21" s="188" t="s">
        <v>174</v>
      </c>
      <c r="J21" s="76">
        <v>0</v>
      </c>
      <c r="K21" s="189"/>
      <c r="L21" s="76">
        <v>0</v>
      </c>
      <c r="M21" s="102"/>
      <c r="N21" s="103"/>
      <c r="O21" s="54">
        <v>0</v>
      </c>
      <c r="P21" s="103"/>
      <c r="Q21" s="54">
        <v>0</v>
      </c>
      <c r="R21" s="102"/>
      <c r="S21" s="103"/>
      <c r="T21" s="103"/>
    </row>
    <row r="22" spans="1:20" x14ac:dyDescent="0.25">
      <c r="A22"/>
      <c r="B22"/>
      <c r="C22"/>
      <c r="D22"/>
      <c r="E22"/>
      <c r="F22"/>
      <c r="G22"/>
      <c r="H22"/>
      <c r="I22" s="81"/>
      <c r="J22" s="81">
        <f>AVERAGE(J6:J21)</f>
        <v>0</v>
      </c>
      <c r="K22" s="81"/>
      <c r="L22" s="81">
        <f>AVERAGE(L6:L21)</f>
        <v>0</v>
      </c>
      <c r="M22"/>
      <c r="N22"/>
      <c r="O22" s="80">
        <f>AVERAGE(O6:O21)</f>
        <v>0</v>
      </c>
      <c r="P22"/>
      <c r="Q22" s="81">
        <f>AVERAGE(Q6:Q21)</f>
        <v>0</v>
      </c>
      <c r="R22"/>
      <c r="S22"/>
      <c r="T22"/>
    </row>
    <row r="24" spans="1:20" x14ac:dyDescent="0.25">
      <c r="T24" s="13"/>
    </row>
  </sheetData>
  <sheetProtection algorithmName="SHA-512" hashValue="U1fkkwKTSxl9ya6OWQL20M/feVgkP78jEpITKNh7NjtCaXk4+akabjn15VBpw+tsqtG4YUppsreK855NSVGTMA==" saltValue="2SA+6dgHr8VRwuY1Oi20Nw==" spinCount="100000" sheet="1" insertRows="0"/>
  <mergeCells count="12">
    <mergeCell ref="L4:N4"/>
    <mergeCell ref="Q4:S4"/>
    <mergeCell ref="A1:T3"/>
    <mergeCell ref="A17:A19"/>
    <mergeCell ref="A20:A21"/>
    <mergeCell ref="A13:A16"/>
    <mergeCell ref="A4:G4"/>
    <mergeCell ref="H4:I4"/>
    <mergeCell ref="A6:A10"/>
    <mergeCell ref="A11:A12"/>
    <mergeCell ref="J4:K4"/>
    <mergeCell ref="O4:P4"/>
  </mergeCells>
  <pageMargins left="0.7" right="0.7" top="0.75" bottom="0.75" header="0.3" footer="0.3"/>
  <pageSetup paperSize="9" scale="22" orientation="portrait" r:id="rId1"/>
  <ignoredErrors>
    <ignoredError sqref="Q22" unlockedFormula="1"/>
  </ignoredError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8" tint="0.79998168889431442"/>
  </sheetPr>
  <dimension ref="A1:T22"/>
  <sheetViews>
    <sheetView showGridLines="0" view="pageBreakPreview" zoomScale="90" zoomScaleNormal="100" zoomScaleSheetLayoutView="90" workbookViewId="0">
      <selection sqref="A1:T3"/>
    </sheetView>
  </sheetViews>
  <sheetFormatPr baseColWidth="10" defaultColWidth="11.42578125" defaultRowHeight="15" x14ac:dyDescent="0.25"/>
  <cols>
    <col min="1" max="1" width="36.28515625" style="1" customWidth="1"/>
    <col min="2" max="2" width="6.7109375" style="1" customWidth="1"/>
    <col min="3" max="3" width="51" style="1" customWidth="1"/>
    <col min="4" max="4" width="26" style="1" customWidth="1"/>
    <col min="5" max="5" width="27.42578125" style="1" bestFit="1" customWidth="1"/>
    <col min="6" max="6" width="24" style="1" customWidth="1"/>
    <col min="7" max="7" width="13.5703125" style="1" customWidth="1"/>
    <col min="8" max="8" width="30.140625" style="1" customWidth="1"/>
    <col min="9" max="9" width="17.85546875" style="1" customWidth="1"/>
    <col min="10" max="10" width="23.7109375" style="1" customWidth="1"/>
    <col min="11" max="11" width="23.28515625" style="1" customWidth="1"/>
    <col min="12" max="12" width="12.85546875" style="1" customWidth="1"/>
    <col min="13" max="13" width="21.140625" style="1" customWidth="1"/>
    <col min="14" max="16" width="29" style="1" customWidth="1"/>
    <col min="17" max="17" width="14.42578125" style="1" customWidth="1"/>
    <col min="18" max="18" width="21.140625" style="1" customWidth="1"/>
    <col min="19" max="20" width="29" style="1" customWidth="1"/>
    <col min="21" max="16384" width="11.42578125" style="1"/>
  </cols>
  <sheetData>
    <row r="1" spans="1:20" x14ac:dyDescent="0.25">
      <c r="A1" s="349" t="s">
        <v>60</v>
      </c>
      <c r="B1" s="350"/>
      <c r="C1" s="350"/>
      <c r="D1" s="350"/>
      <c r="E1" s="350"/>
      <c r="F1" s="350"/>
      <c r="G1" s="350"/>
      <c r="H1" s="350"/>
      <c r="I1" s="350"/>
      <c r="J1" s="350"/>
      <c r="K1" s="350"/>
      <c r="L1" s="350"/>
      <c r="M1" s="350"/>
      <c r="N1" s="350"/>
      <c r="O1" s="350"/>
      <c r="P1" s="350"/>
      <c r="Q1" s="350"/>
      <c r="R1" s="350"/>
      <c r="S1" s="350"/>
      <c r="T1" s="350"/>
    </row>
    <row r="2" spans="1:20" ht="21.75" customHeight="1" x14ac:dyDescent="0.25">
      <c r="A2" s="349"/>
      <c r="B2" s="350"/>
      <c r="C2" s="350"/>
      <c r="D2" s="350"/>
      <c r="E2" s="350"/>
      <c r="F2" s="350"/>
      <c r="G2" s="350"/>
      <c r="H2" s="350"/>
      <c r="I2" s="350"/>
      <c r="J2" s="350"/>
      <c r="K2" s="350"/>
      <c r="L2" s="350"/>
      <c r="M2" s="350"/>
      <c r="N2" s="350"/>
      <c r="O2" s="350"/>
      <c r="P2" s="350"/>
      <c r="Q2" s="350"/>
      <c r="R2" s="350"/>
      <c r="S2" s="350"/>
      <c r="T2" s="350"/>
    </row>
    <row r="3" spans="1:20" ht="29.25" customHeight="1" thickBot="1" x14ac:dyDescent="0.3">
      <c r="A3" s="351"/>
      <c r="B3" s="352"/>
      <c r="C3" s="352"/>
      <c r="D3" s="352"/>
      <c r="E3" s="352"/>
      <c r="F3" s="352"/>
      <c r="G3" s="352"/>
      <c r="H3" s="352"/>
      <c r="I3" s="352"/>
      <c r="J3" s="352"/>
      <c r="K3" s="352"/>
      <c r="L3" s="352"/>
      <c r="M3" s="352"/>
      <c r="N3" s="352"/>
      <c r="O3" s="352"/>
      <c r="P3" s="352"/>
      <c r="Q3" s="352"/>
      <c r="R3" s="352"/>
      <c r="S3" s="352"/>
      <c r="T3" s="352"/>
    </row>
    <row r="4" spans="1:20" ht="15.75" customHeight="1" thickBot="1" x14ac:dyDescent="0.3">
      <c r="A4" s="362" t="s">
        <v>258</v>
      </c>
      <c r="B4" s="363"/>
      <c r="C4" s="364"/>
      <c r="D4" s="364"/>
      <c r="E4" s="364"/>
      <c r="F4" s="364"/>
      <c r="G4" s="365"/>
      <c r="H4" s="377"/>
      <c r="I4" s="355"/>
      <c r="J4" s="346" t="s">
        <v>62</v>
      </c>
      <c r="K4" s="347"/>
      <c r="L4" s="346" t="s">
        <v>408</v>
      </c>
      <c r="M4" s="347"/>
      <c r="N4" s="348"/>
      <c r="O4" s="346" t="s">
        <v>63</v>
      </c>
      <c r="P4" s="348"/>
      <c r="Q4" s="346" t="s">
        <v>408</v>
      </c>
      <c r="R4" s="347"/>
      <c r="S4" s="348"/>
      <c r="T4" s="117" t="s">
        <v>64</v>
      </c>
    </row>
    <row r="5" spans="1:20" ht="30.75" thickBot="1" x14ac:dyDescent="0.3">
      <c r="A5" s="190" t="s">
        <v>65</v>
      </c>
      <c r="B5" s="191" t="s">
        <v>66</v>
      </c>
      <c r="C5" s="84" t="s">
        <v>67</v>
      </c>
      <c r="D5" s="86" t="s">
        <v>41</v>
      </c>
      <c r="E5" s="86" t="s">
        <v>68</v>
      </c>
      <c r="F5" s="86" t="s">
        <v>69</v>
      </c>
      <c r="G5" s="86" t="s">
        <v>47</v>
      </c>
      <c r="H5" s="86" t="s">
        <v>49</v>
      </c>
      <c r="I5" s="87" t="s">
        <v>70</v>
      </c>
      <c r="J5" s="42" t="s">
        <v>71</v>
      </c>
      <c r="K5" s="42" t="s">
        <v>72</v>
      </c>
      <c r="L5" s="42" t="s">
        <v>71</v>
      </c>
      <c r="M5" s="42" t="s">
        <v>72</v>
      </c>
      <c r="N5" s="42" t="s">
        <v>73</v>
      </c>
      <c r="O5" s="42" t="s">
        <v>71</v>
      </c>
      <c r="P5" s="42" t="s">
        <v>72</v>
      </c>
      <c r="Q5" s="42" t="s">
        <v>71</v>
      </c>
      <c r="R5" s="42" t="s">
        <v>72</v>
      </c>
      <c r="S5" s="42" t="s">
        <v>73</v>
      </c>
      <c r="T5" s="42" t="s">
        <v>73</v>
      </c>
    </row>
    <row r="6" spans="1:20" ht="75.75" customHeight="1" thickBot="1" x14ac:dyDescent="0.3">
      <c r="A6" s="374" t="s">
        <v>259</v>
      </c>
      <c r="B6" s="44" t="s">
        <v>75</v>
      </c>
      <c r="C6" s="128" t="s">
        <v>260</v>
      </c>
      <c r="D6" s="128" t="s">
        <v>261</v>
      </c>
      <c r="E6" s="122" t="s">
        <v>262</v>
      </c>
      <c r="F6" s="122" t="s">
        <v>263</v>
      </c>
      <c r="G6" s="122" t="s">
        <v>80</v>
      </c>
      <c r="H6" s="128" t="s">
        <v>264</v>
      </c>
      <c r="I6" s="193">
        <v>45899</v>
      </c>
      <c r="J6" s="50">
        <v>0</v>
      </c>
      <c r="K6" s="193"/>
      <c r="L6" s="50">
        <v>0</v>
      </c>
      <c r="M6" s="52"/>
      <c r="N6" s="53"/>
      <c r="O6" s="50">
        <v>0</v>
      </c>
      <c r="P6" s="53"/>
      <c r="Q6" s="50">
        <v>0</v>
      </c>
      <c r="R6" s="52"/>
      <c r="S6" s="53"/>
      <c r="T6" s="53"/>
    </row>
    <row r="7" spans="1:20" ht="54.75" customHeight="1" thickBot="1" x14ac:dyDescent="0.3">
      <c r="A7" s="375"/>
      <c r="B7" s="44" t="s">
        <v>82</v>
      </c>
      <c r="C7" s="128" t="s">
        <v>265</v>
      </c>
      <c r="D7" s="128" t="s">
        <v>266</v>
      </c>
      <c r="E7" s="122" t="s">
        <v>262</v>
      </c>
      <c r="F7" s="122" t="s">
        <v>262</v>
      </c>
      <c r="G7" s="122" t="s">
        <v>80</v>
      </c>
      <c r="H7" s="128" t="s">
        <v>267</v>
      </c>
      <c r="I7" s="193" t="s">
        <v>268</v>
      </c>
      <c r="J7" s="50">
        <v>0</v>
      </c>
      <c r="K7" s="193"/>
      <c r="L7" s="50">
        <v>0</v>
      </c>
      <c r="M7" s="52"/>
      <c r="N7" s="53"/>
      <c r="O7" s="50">
        <v>0</v>
      </c>
      <c r="P7" s="53"/>
      <c r="Q7" s="50">
        <v>0</v>
      </c>
      <c r="R7" s="52"/>
      <c r="S7" s="53"/>
      <c r="T7" s="53"/>
    </row>
    <row r="8" spans="1:20" ht="64.5" thickBot="1" x14ac:dyDescent="0.3">
      <c r="A8" s="375"/>
      <c r="B8" s="44" t="s">
        <v>195</v>
      </c>
      <c r="C8" s="128" t="s">
        <v>269</v>
      </c>
      <c r="D8" s="128" t="s">
        <v>270</v>
      </c>
      <c r="E8" s="122" t="s">
        <v>262</v>
      </c>
      <c r="F8" s="122" t="s">
        <v>262</v>
      </c>
      <c r="G8" s="122" t="s">
        <v>80</v>
      </c>
      <c r="H8" s="128" t="s">
        <v>271</v>
      </c>
      <c r="I8" s="193">
        <v>45960</v>
      </c>
      <c r="J8" s="50">
        <v>0</v>
      </c>
      <c r="K8" s="193"/>
      <c r="L8" s="50">
        <v>0</v>
      </c>
      <c r="M8" s="52"/>
      <c r="N8" s="53"/>
      <c r="O8" s="50">
        <v>0</v>
      </c>
      <c r="P8" s="53"/>
      <c r="Q8" s="50">
        <v>0</v>
      </c>
      <c r="R8" s="52"/>
      <c r="S8" s="53"/>
      <c r="T8" s="53"/>
    </row>
    <row r="9" spans="1:20" ht="78" customHeight="1" thickBot="1" x14ac:dyDescent="0.3">
      <c r="A9" s="375"/>
      <c r="B9" s="44" t="s">
        <v>199</v>
      </c>
      <c r="C9" s="128" t="s">
        <v>272</v>
      </c>
      <c r="D9" s="128" t="s">
        <v>273</v>
      </c>
      <c r="E9" s="122" t="s">
        <v>262</v>
      </c>
      <c r="F9" s="122" t="s">
        <v>262</v>
      </c>
      <c r="G9" s="122" t="s">
        <v>80</v>
      </c>
      <c r="H9" s="128" t="s">
        <v>274</v>
      </c>
      <c r="I9" s="193" t="s">
        <v>275</v>
      </c>
      <c r="J9" s="50">
        <v>0</v>
      </c>
      <c r="K9" s="193"/>
      <c r="L9" s="50">
        <v>0</v>
      </c>
      <c r="M9" s="52"/>
      <c r="N9" s="53"/>
      <c r="O9" s="50">
        <v>0</v>
      </c>
      <c r="P9" s="53"/>
      <c r="Q9" s="50">
        <v>0</v>
      </c>
      <c r="R9" s="52"/>
      <c r="S9" s="53"/>
      <c r="T9" s="53"/>
    </row>
    <row r="10" spans="1:20" ht="56.25" customHeight="1" thickBot="1" x14ac:dyDescent="0.3">
      <c r="A10" s="375"/>
      <c r="B10" s="44" t="s">
        <v>205</v>
      </c>
      <c r="C10" s="128" t="s">
        <v>276</v>
      </c>
      <c r="D10" s="128" t="s">
        <v>277</v>
      </c>
      <c r="E10" s="122" t="s">
        <v>262</v>
      </c>
      <c r="F10" s="122" t="s">
        <v>262</v>
      </c>
      <c r="G10" s="122" t="s">
        <v>80</v>
      </c>
      <c r="H10" s="128" t="s">
        <v>278</v>
      </c>
      <c r="I10" s="193">
        <v>46021</v>
      </c>
      <c r="J10" s="50">
        <v>0</v>
      </c>
      <c r="K10" s="193"/>
      <c r="L10" s="50">
        <v>0</v>
      </c>
      <c r="M10" s="52"/>
      <c r="N10" s="53"/>
      <c r="O10" s="50">
        <v>0</v>
      </c>
      <c r="P10" s="53"/>
      <c r="Q10" s="50">
        <v>0</v>
      </c>
      <c r="R10" s="52"/>
      <c r="S10" s="53"/>
      <c r="T10" s="53"/>
    </row>
    <row r="11" spans="1:20" ht="64.5" thickBot="1" x14ac:dyDescent="0.3">
      <c r="A11" s="376"/>
      <c r="B11" s="44" t="s">
        <v>279</v>
      </c>
      <c r="C11" s="128" t="s">
        <v>280</v>
      </c>
      <c r="D11" s="128" t="s">
        <v>281</v>
      </c>
      <c r="E11" s="122" t="s">
        <v>262</v>
      </c>
      <c r="F11" s="122" t="s">
        <v>282</v>
      </c>
      <c r="G11" s="122" t="s">
        <v>80</v>
      </c>
      <c r="H11" s="128" t="s">
        <v>283</v>
      </c>
      <c r="I11" s="193">
        <v>46022</v>
      </c>
      <c r="J11" s="50">
        <v>0</v>
      </c>
      <c r="K11" s="193"/>
      <c r="L11" s="50">
        <v>0</v>
      </c>
      <c r="M11" s="52"/>
      <c r="N11" s="53"/>
      <c r="O11" s="50">
        <v>0</v>
      </c>
      <c r="P11" s="53"/>
      <c r="Q11" s="50">
        <v>0</v>
      </c>
      <c r="R11" s="52"/>
      <c r="S11" s="53"/>
      <c r="T11" s="53"/>
    </row>
    <row r="12" spans="1:20" ht="60" customHeight="1" thickBot="1" x14ac:dyDescent="0.3">
      <c r="A12" s="192" t="s">
        <v>284</v>
      </c>
      <c r="B12" s="44" t="s">
        <v>88</v>
      </c>
      <c r="C12" s="124" t="s">
        <v>285</v>
      </c>
      <c r="D12" s="124" t="s">
        <v>286</v>
      </c>
      <c r="E12" s="122" t="s">
        <v>287</v>
      </c>
      <c r="F12" s="122" t="s">
        <v>288</v>
      </c>
      <c r="G12" s="122" t="s">
        <v>80</v>
      </c>
      <c r="H12" s="124" t="s">
        <v>289</v>
      </c>
      <c r="I12" s="193">
        <v>46172</v>
      </c>
      <c r="J12" s="50">
        <v>0</v>
      </c>
      <c r="K12" s="193"/>
      <c r="L12" s="50">
        <v>0</v>
      </c>
      <c r="M12" s="93"/>
      <c r="N12" s="94"/>
      <c r="O12" s="50">
        <v>0</v>
      </c>
      <c r="P12" s="94"/>
      <c r="Q12" s="50">
        <v>0</v>
      </c>
      <c r="R12" s="93"/>
      <c r="S12" s="94"/>
      <c r="T12" s="94"/>
    </row>
    <row r="13" spans="1:20" ht="60.75" customHeight="1" thickBot="1" x14ac:dyDescent="0.3">
      <c r="A13" s="374" t="s">
        <v>290</v>
      </c>
      <c r="B13" s="44" t="s">
        <v>96</v>
      </c>
      <c r="C13" s="124" t="s">
        <v>291</v>
      </c>
      <c r="D13" s="124" t="s">
        <v>292</v>
      </c>
      <c r="E13" s="122" t="s">
        <v>293</v>
      </c>
      <c r="F13" s="122" t="s">
        <v>294</v>
      </c>
      <c r="G13" s="122" t="s">
        <v>80</v>
      </c>
      <c r="H13" s="124" t="s">
        <v>295</v>
      </c>
      <c r="I13" s="194">
        <v>45777</v>
      </c>
      <c r="J13" s="50">
        <v>0</v>
      </c>
      <c r="K13" s="194"/>
      <c r="L13" s="50">
        <v>0</v>
      </c>
      <c r="M13" s="93"/>
      <c r="N13" s="93"/>
      <c r="O13" s="50">
        <v>0</v>
      </c>
      <c r="P13" s="93"/>
      <c r="Q13" s="50">
        <v>0</v>
      </c>
      <c r="R13" s="93"/>
      <c r="S13" s="93"/>
      <c r="T13" s="94"/>
    </row>
    <row r="14" spans="1:20" ht="51.75" thickBot="1" x14ac:dyDescent="0.3">
      <c r="A14" s="375"/>
      <c r="B14" s="44" t="s">
        <v>133</v>
      </c>
      <c r="C14" s="124" t="s">
        <v>296</v>
      </c>
      <c r="D14" s="124" t="s">
        <v>297</v>
      </c>
      <c r="E14" s="122" t="s">
        <v>293</v>
      </c>
      <c r="F14" s="122" t="s">
        <v>294</v>
      </c>
      <c r="G14" s="122" t="s">
        <v>80</v>
      </c>
      <c r="H14" s="124" t="s">
        <v>298</v>
      </c>
      <c r="I14" s="194">
        <v>45807</v>
      </c>
      <c r="J14" s="76">
        <v>0</v>
      </c>
      <c r="K14" s="195"/>
      <c r="L14" s="76">
        <v>0</v>
      </c>
      <c r="M14" s="93"/>
      <c r="N14" s="93"/>
      <c r="O14" s="50">
        <v>0</v>
      </c>
      <c r="P14" s="93"/>
      <c r="Q14" s="50">
        <v>0</v>
      </c>
      <c r="R14" s="93"/>
      <c r="S14" s="93"/>
      <c r="T14" s="94"/>
    </row>
    <row r="15" spans="1:20" ht="64.5" thickBot="1" x14ac:dyDescent="0.3">
      <c r="A15" s="376"/>
      <c r="B15" s="44" t="s">
        <v>166</v>
      </c>
      <c r="C15" s="124" t="s">
        <v>299</v>
      </c>
      <c r="D15" s="124" t="s">
        <v>300</v>
      </c>
      <c r="E15" s="122" t="s">
        <v>293</v>
      </c>
      <c r="F15" s="122" t="s">
        <v>301</v>
      </c>
      <c r="G15" s="122" t="s">
        <v>80</v>
      </c>
      <c r="H15" s="124" t="s">
        <v>302</v>
      </c>
      <c r="I15" s="194">
        <v>45807</v>
      </c>
      <c r="J15" s="76">
        <v>0</v>
      </c>
      <c r="K15" s="195"/>
      <c r="L15" s="76">
        <v>0</v>
      </c>
      <c r="M15" s="98"/>
      <c r="N15" s="98"/>
      <c r="O15" s="50">
        <v>0</v>
      </c>
      <c r="P15" s="98"/>
      <c r="Q15" s="50">
        <v>0</v>
      </c>
      <c r="R15" s="98"/>
      <c r="S15" s="98"/>
      <c r="T15" s="99"/>
    </row>
    <row r="16" spans="1:20" ht="51.75" customHeight="1" thickBot="1" x14ac:dyDescent="0.3">
      <c r="A16" s="374" t="s">
        <v>303</v>
      </c>
      <c r="B16" s="44" t="s">
        <v>102</v>
      </c>
      <c r="C16" s="124" t="s">
        <v>304</v>
      </c>
      <c r="D16" s="124" t="s">
        <v>305</v>
      </c>
      <c r="E16" s="122" t="s">
        <v>262</v>
      </c>
      <c r="F16" s="122" t="s">
        <v>306</v>
      </c>
      <c r="G16" s="122" t="s">
        <v>80</v>
      </c>
      <c r="H16" s="124" t="s">
        <v>307</v>
      </c>
      <c r="I16" s="193" t="s">
        <v>268</v>
      </c>
      <c r="J16" s="76">
        <v>0</v>
      </c>
      <c r="K16" s="196"/>
      <c r="L16" s="76">
        <v>0</v>
      </c>
      <c r="M16" s="77"/>
      <c r="N16" s="77"/>
      <c r="O16" s="50">
        <v>0</v>
      </c>
      <c r="P16" s="77"/>
      <c r="Q16" s="50">
        <v>0</v>
      </c>
      <c r="R16" s="77"/>
      <c r="S16" s="77"/>
      <c r="T16" s="100"/>
    </row>
    <row r="17" spans="1:20" ht="55.5" customHeight="1" thickBot="1" x14ac:dyDescent="0.3">
      <c r="A17" s="375"/>
      <c r="B17" s="44" t="s">
        <v>241</v>
      </c>
      <c r="C17" s="124" t="s">
        <v>308</v>
      </c>
      <c r="D17" s="124" t="s">
        <v>309</v>
      </c>
      <c r="E17" s="122" t="s">
        <v>262</v>
      </c>
      <c r="F17" s="122" t="s">
        <v>262</v>
      </c>
      <c r="G17" s="122" t="s">
        <v>80</v>
      </c>
      <c r="H17" s="124" t="s">
        <v>310</v>
      </c>
      <c r="I17" s="193" t="s">
        <v>268</v>
      </c>
      <c r="J17" s="76">
        <v>0</v>
      </c>
      <c r="K17" s="196"/>
      <c r="L17" s="76">
        <v>0</v>
      </c>
      <c r="M17" s="78"/>
      <c r="N17" s="78"/>
      <c r="O17" s="50">
        <v>0</v>
      </c>
      <c r="P17" s="78"/>
      <c r="Q17" s="50">
        <v>0</v>
      </c>
      <c r="R17" s="78"/>
      <c r="S17" s="78"/>
      <c r="T17" s="100"/>
    </row>
    <row r="18" spans="1:20" ht="64.5" thickBot="1" x14ac:dyDescent="0.3">
      <c r="A18" s="375"/>
      <c r="B18" s="44" t="s">
        <v>243</v>
      </c>
      <c r="C18" s="124" t="s">
        <v>311</v>
      </c>
      <c r="D18" s="124" t="s">
        <v>312</v>
      </c>
      <c r="E18" s="122" t="s">
        <v>262</v>
      </c>
      <c r="F18" s="122" t="s">
        <v>262</v>
      </c>
      <c r="G18" s="122" t="s">
        <v>80</v>
      </c>
      <c r="H18" s="124" t="s">
        <v>313</v>
      </c>
      <c r="I18" s="193">
        <v>45961</v>
      </c>
      <c r="J18" s="76">
        <v>0</v>
      </c>
      <c r="K18" s="196"/>
      <c r="L18" s="76">
        <v>0</v>
      </c>
      <c r="M18" s="78"/>
      <c r="N18" s="78"/>
      <c r="O18" s="50">
        <v>0</v>
      </c>
      <c r="P18" s="78"/>
      <c r="Q18" s="50">
        <v>0</v>
      </c>
      <c r="R18" s="78"/>
      <c r="S18" s="78"/>
      <c r="T18" s="100"/>
    </row>
    <row r="19" spans="1:20" ht="73.5" customHeight="1" thickBot="1" x14ac:dyDescent="0.3">
      <c r="A19" s="376"/>
      <c r="B19" s="44" t="s">
        <v>314</v>
      </c>
      <c r="C19" s="124" t="s">
        <v>315</v>
      </c>
      <c r="D19" s="124" t="s">
        <v>316</v>
      </c>
      <c r="E19" s="122" t="s">
        <v>262</v>
      </c>
      <c r="F19" s="122" t="s">
        <v>262</v>
      </c>
      <c r="G19" s="122" t="s">
        <v>80</v>
      </c>
      <c r="H19" s="124" t="s">
        <v>317</v>
      </c>
      <c r="I19" s="193">
        <v>46021</v>
      </c>
      <c r="J19" s="76">
        <v>0</v>
      </c>
      <c r="K19" s="196"/>
      <c r="L19" s="76">
        <v>0</v>
      </c>
      <c r="M19" s="78"/>
      <c r="N19" s="78"/>
      <c r="O19" s="50">
        <v>0</v>
      </c>
      <c r="P19" s="78"/>
      <c r="Q19" s="50">
        <v>0</v>
      </c>
      <c r="R19" s="78"/>
      <c r="S19" s="78"/>
      <c r="T19" s="100"/>
    </row>
    <row r="20" spans="1:20" ht="15.75" x14ac:dyDescent="0.25">
      <c r="A20"/>
      <c r="B20"/>
      <c r="C20"/>
      <c r="D20"/>
      <c r="E20"/>
      <c r="F20"/>
      <c r="G20"/>
      <c r="H20"/>
      <c r="I20"/>
      <c r="J20" s="150">
        <f>AVERAGE(J6:J19)</f>
        <v>0</v>
      </c>
      <c r="K20"/>
      <c r="L20" s="151">
        <f>AVERAGE(L6:L19)</f>
        <v>0</v>
      </c>
      <c r="M20"/>
      <c r="N20"/>
      <c r="O20" s="80">
        <f>AVERAGE(O6:O19)</f>
        <v>0</v>
      </c>
      <c r="P20"/>
      <c r="Q20" s="197">
        <f>AVERAGE(Q6:Q19)</f>
        <v>0</v>
      </c>
      <c r="R20"/>
      <c r="S20"/>
      <c r="T20"/>
    </row>
    <row r="22" spans="1:20" x14ac:dyDescent="0.25">
      <c r="T22" s="16"/>
    </row>
  </sheetData>
  <sheetProtection algorithmName="SHA-512" hashValue="KLIZYQRd2Jy0wxP6gRDg+m/PRjV+Con0fU9jS3SkEoc92YIciasnQtVc27UCUmASGWbSSjZ3lYcaxBKsYW9LrQ==" saltValue="Rwpxs8BFVPNrtNJmeAt6hg==" spinCount="100000" sheet="1" insertRows="0"/>
  <mergeCells count="10">
    <mergeCell ref="Q4:S4"/>
    <mergeCell ref="A1:T3"/>
    <mergeCell ref="A13:A15"/>
    <mergeCell ref="A16:A19"/>
    <mergeCell ref="H4:I4"/>
    <mergeCell ref="A4:G4"/>
    <mergeCell ref="A6:A11"/>
    <mergeCell ref="L4:N4"/>
    <mergeCell ref="J4:K4"/>
    <mergeCell ref="O4:P4"/>
  </mergeCells>
  <pageMargins left="0.7" right="0.7" top="0.75" bottom="0.75" header="0.3" footer="0.3"/>
  <pageSetup paperSize="9" scale="22" orientation="portrait" r:id="rId1"/>
  <ignoredErrors>
    <ignoredError sqref="Q20 L20 J20 O20" unlockedFormula="1"/>
  </ignoredError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4" tint="0.79998168889431442"/>
  </sheetPr>
  <dimension ref="A1:T12"/>
  <sheetViews>
    <sheetView showGridLines="0" view="pageBreakPreview" zoomScale="90" zoomScaleNormal="100" zoomScaleSheetLayoutView="90" workbookViewId="0">
      <selection activeCell="D9" sqref="D9"/>
    </sheetView>
  </sheetViews>
  <sheetFormatPr baseColWidth="10" defaultColWidth="11.42578125" defaultRowHeight="15" x14ac:dyDescent="0.25"/>
  <cols>
    <col min="1" max="1" width="36.28515625" style="1" customWidth="1"/>
    <col min="2" max="2" width="6.7109375" style="1" customWidth="1"/>
    <col min="3" max="3" width="51" style="1" customWidth="1"/>
    <col min="4" max="4" width="26.28515625" style="1" customWidth="1"/>
    <col min="5" max="5" width="27.42578125" style="1" bestFit="1" customWidth="1"/>
    <col min="6" max="6" width="24.5703125" style="1" bestFit="1" customWidth="1"/>
    <col min="7" max="7" width="21.28515625" style="1" customWidth="1"/>
    <col min="8" max="8" width="16.140625" style="1" customWidth="1"/>
    <col min="9" max="9" width="17.85546875" style="1" customWidth="1"/>
    <col min="10" max="10" width="23.28515625" style="1" customWidth="1"/>
    <col min="11" max="11" width="23.85546875" style="1" customWidth="1"/>
    <col min="12" max="12" width="16.5703125" style="1" customWidth="1"/>
    <col min="13" max="13" width="21.140625" style="1" customWidth="1"/>
    <col min="14" max="16" width="29" style="1" customWidth="1"/>
    <col min="17" max="17" width="16.5703125" style="1" customWidth="1"/>
    <col min="18" max="18" width="21.140625" style="1" customWidth="1"/>
    <col min="19" max="20" width="29" style="1" customWidth="1"/>
    <col min="21" max="16384" width="11.42578125" style="1"/>
  </cols>
  <sheetData>
    <row r="1" spans="1:20" x14ac:dyDescent="0.25">
      <c r="A1" s="349" t="s">
        <v>60</v>
      </c>
      <c r="B1" s="350"/>
      <c r="C1" s="350"/>
      <c r="D1" s="350"/>
      <c r="E1" s="350"/>
      <c r="F1" s="350"/>
      <c r="G1" s="350"/>
      <c r="H1" s="350"/>
      <c r="I1" s="350"/>
      <c r="J1" s="350"/>
      <c r="K1" s="350"/>
      <c r="L1" s="350"/>
      <c r="M1" s="350"/>
      <c r="N1" s="350"/>
      <c r="O1" s="350"/>
      <c r="P1" s="350"/>
      <c r="Q1" s="350"/>
      <c r="R1" s="350"/>
      <c r="S1" s="350"/>
      <c r="T1" s="350"/>
    </row>
    <row r="2" spans="1:20" x14ac:dyDescent="0.25">
      <c r="A2" s="349"/>
      <c r="B2" s="350"/>
      <c r="C2" s="350"/>
      <c r="D2" s="350"/>
      <c r="E2" s="350"/>
      <c r="F2" s="350"/>
      <c r="G2" s="350"/>
      <c r="H2" s="350"/>
      <c r="I2" s="350"/>
      <c r="J2" s="350"/>
      <c r="K2" s="350"/>
      <c r="L2" s="350"/>
      <c r="M2" s="350"/>
      <c r="N2" s="350"/>
      <c r="O2" s="350"/>
      <c r="P2" s="350"/>
      <c r="Q2" s="350"/>
      <c r="R2" s="350"/>
      <c r="S2" s="350"/>
      <c r="T2" s="350"/>
    </row>
    <row r="3" spans="1:20" ht="22.5" customHeight="1" thickBot="1" x14ac:dyDescent="0.3">
      <c r="A3" s="351"/>
      <c r="B3" s="352"/>
      <c r="C3" s="352"/>
      <c r="D3" s="352"/>
      <c r="E3" s="352"/>
      <c r="F3" s="352"/>
      <c r="G3" s="352"/>
      <c r="H3" s="352"/>
      <c r="I3" s="352"/>
      <c r="J3" s="352"/>
      <c r="K3" s="352"/>
      <c r="L3" s="352"/>
      <c r="M3" s="352"/>
      <c r="N3" s="352"/>
      <c r="O3" s="352"/>
      <c r="P3" s="352"/>
      <c r="Q3" s="352"/>
      <c r="R3" s="352"/>
      <c r="S3" s="352"/>
      <c r="T3" s="352"/>
    </row>
    <row r="4" spans="1:20" ht="15.75" customHeight="1" thickBot="1" x14ac:dyDescent="0.3">
      <c r="A4" s="362" t="s">
        <v>413</v>
      </c>
      <c r="B4" s="363"/>
      <c r="C4" s="364"/>
      <c r="D4" s="364"/>
      <c r="E4" s="364"/>
      <c r="F4" s="364"/>
      <c r="G4" s="365"/>
      <c r="H4" s="362"/>
      <c r="I4" s="363"/>
      <c r="J4" s="346" t="s">
        <v>62</v>
      </c>
      <c r="K4" s="347"/>
      <c r="L4" s="346" t="s">
        <v>408</v>
      </c>
      <c r="M4" s="347"/>
      <c r="N4" s="348"/>
      <c r="O4" s="346" t="s">
        <v>63</v>
      </c>
      <c r="P4" s="348"/>
      <c r="Q4" s="346" t="s">
        <v>408</v>
      </c>
      <c r="R4" s="347"/>
      <c r="S4" s="348"/>
      <c r="T4" s="117" t="s">
        <v>64</v>
      </c>
    </row>
    <row r="5" spans="1:20" ht="30.75" thickBot="1" x14ac:dyDescent="0.3">
      <c r="A5" s="82" t="s">
        <v>65</v>
      </c>
      <c r="B5" s="191" t="s">
        <v>66</v>
      </c>
      <c r="C5" s="84" t="s">
        <v>67</v>
      </c>
      <c r="D5" s="86" t="s">
        <v>41</v>
      </c>
      <c r="E5" s="86" t="s">
        <v>68</v>
      </c>
      <c r="F5" s="86" t="s">
        <v>69</v>
      </c>
      <c r="G5" s="86" t="s">
        <v>47</v>
      </c>
      <c r="H5" s="86" t="s">
        <v>49</v>
      </c>
      <c r="I5" s="87" t="s">
        <v>70</v>
      </c>
      <c r="J5" s="42" t="s">
        <v>71</v>
      </c>
      <c r="K5" s="42" t="s">
        <v>72</v>
      </c>
      <c r="L5" s="42" t="s">
        <v>71</v>
      </c>
      <c r="M5" s="42" t="s">
        <v>72</v>
      </c>
      <c r="N5" s="42" t="s">
        <v>73</v>
      </c>
      <c r="O5" s="42" t="s">
        <v>71</v>
      </c>
      <c r="P5" s="42" t="s">
        <v>72</v>
      </c>
      <c r="Q5" s="42" t="s">
        <v>71</v>
      </c>
      <c r="R5" s="42" t="s">
        <v>72</v>
      </c>
      <c r="S5" s="42" t="s">
        <v>73</v>
      </c>
      <c r="T5" s="42" t="s">
        <v>73</v>
      </c>
    </row>
    <row r="6" spans="1:20" ht="84.75" customHeight="1" thickBot="1" x14ac:dyDescent="0.3">
      <c r="A6" s="119" t="s">
        <v>318</v>
      </c>
      <c r="B6" s="44" t="s">
        <v>75</v>
      </c>
      <c r="C6" s="198" t="s">
        <v>319</v>
      </c>
      <c r="D6" s="199" t="s">
        <v>320</v>
      </c>
      <c r="E6" s="199" t="s">
        <v>118</v>
      </c>
      <c r="F6" s="199" t="s">
        <v>321</v>
      </c>
      <c r="G6" s="199" t="s">
        <v>239</v>
      </c>
      <c r="H6" s="199" t="s">
        <v>322</v>
      </c>
      <c r="I6" s="200">
        <v>45641</v>
      </c>
      <c r="J6" s="50">
        <v>0</v>
      </c>
      <c r="K6" s="200"/>
      <c r="L6" s="50">
        <v>0</v>
      </c>
      <c r="M6" s="54"/>
      <c r="N6" s="53"/>
      <c r="O6" s="54">
        <v>0</v>
      </c>
      <c r="P6" s="53"/>
      <c r="Q6" s="54">
        <v>0</v>
      </c>
      <c r="R6" s="52"/>
      <c r="S6" s="53"/>
      <c r="T6" s="53"/>
    </row>
    <row r="7" spans="1:20" ht="102.75" customHeight="1" thickBot="1" x14ac:dyDescent="0.3">
      <c r="A7" s="119" t="s">
        <v>323</v>
      </c>
      <c r="B7" s="44" t="s">
        <v>88</v>
      </c>
      <c r="C7" s="201" t="s">
        <v>324</v>
      </c>
      <c r="D7" s="202" t="s">
        <v>325</v>
      </c>
      <c r="E7" s="202" t="s">
        <v>118</v>
      </c>
      <c r="F7" s="202" t="s">
        <v>321</v>
      </c>
      <c r="G7" s="202" t="s">
        <v>326</v>
      </c>
      <c r="H7" s="202" t="s">
        <v>327</v>
      </c>
      <c r="I7" s="202" t="s">
        <v>247</v>
      </c>
      <c r="J7" s="50">
        <v>0</v>
      </c>
      <c r="K7" s="202"/>
      <c r="L7" s="50">
        <v>0</v>
      </c>
      <c r="M7" s="130"/>
      <c r="N7" s="94"/>
      <c r="O7" s="54">
        <v>0</v>
      </c>
      <c r="P7" s="94"/>
      <c r="Q7" s="54">
        <v>0</v>
      </c>
      <c r="R7" s="93"/>
      <c r="S7" s="94"/>
      <c r="T7" s="94"/>
    </row>
    <row r="8" spans="1:20" ht="127.5" customHeight="1" thickBot="1" x14ac:dyDescent="0.3">
      <c r="A8" s="119" t="s">
        <v>328</v>
      </c>
      <c r="B8" s="44" t="s">
        <v>96</v>
      </c>
      <c r="C8" s="201" t="s">
        <v>329</v>
      </c>
      <c r="D8" s="202" t="s">
        <v>245</v>
      </c>
      <c r="E8" s="202" t="s">
        <v>118</v>
      </c>
      <c r="F8" s="202" t="s">
        <v>321</v>
      </c>
      <c r="G8" s="202" t="s">
        <v>239</v>
      </c>
      <c r="H8" s="202" t="s">
        <v>246</v>
      </c>
      <c r="I8" s="202" t="s">
        <v>247</v>
      </c>
      <c r="J8" s="50">
        <v>0</v>
      </c>
      <c r="K8" s="202"/>
      <c r="L8" s="50">
        <v>0</v>
      </c>
      <c r="M8" s="135"/>
      <c r="N8" s="93"/>
      <c r="O8" s="54">
        <v>0</v>
      </c>
      <c r="P8" s="93"/>
      <c r="Q8" s="54">
        <v>0</v>
      </c>
      <c r="R8" s="93"/>
      <c r="S8" s="93"/>
      <c r="T8" s="94"/>
    </row>
    <row r="9" spans="1:20" ht="61.5" customHeight="1" thickBot="1" x14ac:dyDescent="0.3">
      <c r="A9" s="378" t="s">
        <v>330</v>
      </c>
      <c r="B9" s="44" t="s">
        <v>102</v>
      </c>
      <c r="C9" s="201" t="s">
        <v>331</v>
      </c>
      <c r="D9" s="202" t="s">
        <v>332</v>
      </c>
      <c r="E9" s="202" t="s">
        <v>118</v>
      </c>
      <c r="F9" s="202" t="s">
        <v>119</v>
      </c>
      <c r="G9" s="202" t="s">
        <v>239</v>
      </c>
      <c r="H9" s="202" t="s">
        <v>240</v>
      </c>
      <c r="I9" s="203">
        <v>45838</v>
      </c>
      <c r="J9" s="76">
        <v>0</v>
      </c>
      <c r="K9" s="203"/>
      <c r="L9" s="76">
        <v>0</v>
      </c>
      <c r="M9" s="143"/>
      <c r="N9" s="77"/>
      <c r="O9" s="54">
        <v>0</v>
      </c>
      <c r="P9" s="77"/>
      <c r="Q9" s="54">
        <v>0</v>
      </c>
      <c r="R9" s="77"/>
      <c r="S9" s="77"/>
      <c r="T9" s="100"/>
    </row>
    <row r="10" spans="1:20" ht="92.25" customHeight="1" thickBot="1" x14ac:dyDescent="0.3">
      <c r="A10" s="379"/>
      <c r="B10" s="44" t="s">
        <v>241</v>
      </c>
      <c r="C10" s="201" t="s">
        <v>333</v>
      </c>
      <c r="D10" s="202" t="s">
        <v>334</v>
      </c>
      <c r="E10" s="202" t="s">
        <v>118</v>
      </c>
      <c r="F10" s="202" t="s">
        <v>321</v>
      </c>
      <c r="G10" s="202" t="s">
        <v>239</v>
      </c>
      <c r="H10" s="202" t="s">
        <v>335</v>
      </c>
      <c r="I10" s="202" t="s">
        <v>247</v>
      </c>
      <c r="J10" s="76">
        <v>0</v>
      </c>
      <c r="K10" s="202"/>
      <c r="L10" s="76">
        <v>0</v>
      </c>
      <c r="M10" s="143"/>
      <c r="N10" s="78"/>
      <c r="O10" s="54">
        <v>0</v>
      </c>
      <c r="P10" s="78"/>
      <c r="Q10" s="54">
        <v>0</v>
      </c>
      <c r="R10" s="78"/>
      <c r="S10" s="78"/>
      <c r="T10" s="100"/>
    </row>
    <row r="11" spans="1:20" ht="91.5" customHeight="1" thickBot="1" x14ac:dyDescent="0.3">
      <c r="A11" s="204" t="s">
        <v>336</v>
      </c>
      <c r="B11" s="44" t="s">
        <v>107</v>
      </c>
      <c r="C11" s="201" t="s">
        <v>337</v>
      </c>
      <c r="D11" s="202" t="s">
        <v>338</v>
      </c>
      <c r="E11" s="202" t="s">
        <v>118</v>
      </c>
      <c r="F11" s="202" t="s">
        <v>321</v>
      </c>
      <c r="G11" s="202" t="s">
        <v>326</v>
      </c>
      <c r="H11" s="202" t="s">
        <v>339</v>
      </c>
      <c r="I11" s="202" t="s">
        <v>247</v>
      </c>
      <c r="J11" s="50">
        <v>0</v>
      </c>
      <c r="K11" s="202"/>
      <c r="L11" s="50">
        <v>0</v>
      </c>
      <c r="M11" s="130"/>
      <c r="N11" s="77"/>
      <c r="O11" s="54">
        <v>0</v>
      </c>
      <c r="P11" s="77"/>
      <c r="Q11" s="54">
        <v>0</v>
      </c>
      <c r="R11" s="77"/>
      <c r="S11" s="77"/>
      <c r="T11" s="100"/>
    </row>
    <row r="12" spans="1:20" x14ac:dyDescent="0.25">
      <c r="A12"/>
      <c r="B12"/>
      <c r="C12"/>
      <c r="D12"/>
      <c r="E12"/>
      <c r="F12"/>
      <c r="G12"/>
      <c r="H12"/>
      <c r="I12"/>
      <c r="J12" s="80">
        <f>AVERAGE(J6:J11)</f>
        <v>0</v>
      </c>
      <c r="K12"/>
      <c r="L12" s="81">
        <f>AVERAGE(L6:L11)</f>
        <v>0</v>
      </c>
      <c r="M12" s="81"/>
      <c r="N12"/>
      <c r="O12" s="80">
        <f>AVERAGE(O6:O11)</f>
        <v>0</v>
      </c>
      <c r="P12"/>
      <c r="Q12" s="81">
        <f>AVERAGE(Q6:Q11)</f>
        <v>0</v>
      </c>
      <c r="R12"/>
      <c r="S12"/>
      <c r="T12"/>
    </row>
  </sheetData>
  <sheetProtection algorithmName="SHA-512" hashValue="/pNA5PG6Qw1vkyA4ObJpX9XqlSE5C8DbctHLjU1JUe3jhm/ZC+mQJS71ycgNQKBAWpVkv9n3pq8FqASI29Q47A==" saltValue="Mf5QYMYRsvQ4fGFnkWAJvg==" spinCount="100000" sheet="1" formatCells="0" formatColumns="0" formatRows="0" insertRows="0"/>
  <mergeCells count="8">
    <mergeCell ref="A9:A10"/>
    <mergeCell ref="A1:T3"/>
    <mergeCell ref="A4:G4"/>
    <mergeCell ref="H4:I4"/>
    <mergeCell ref="L4:N4"/>
    <mergeCell ref="Q4:S4"/>
    <mergeCell ref="J4:K4"/>
    <mergeCell ref="O4:P4"/>
  </mergeCells>
  <pageMargins left="0.7" right="0.7" top="0.75" bottom="0.75" header="0.3" footer="0.3"/>
  <pageSetup paperSize="9" scale="22" orientation="portrait" r:id="rId1"/>
  <ignoredErrors>
    <ignoredError sqref="L12" unlockedFormula="1"/>
  </ignoredError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3" tint="0.59999389629810485"/>
  </sheetPr>
  <dimension ref="A1:T12"/>
  <sheetViews>
    <sheetView showGridLines="0" view="pageBreakPreview" zoomScale="90" zoomScaleNormal="100" zoomScaleSheetLayoutView="90" workbookViewId="0">
      <selection activeCell="C6" sqref="C6"/>
    </sheetView>
  </sheetViews>
  <sheetFormatPr baseColWidth="10" defaultColWidth="11.42578125" defaultRowHeight="15" x14ac:dyDescent="0.25"/>
  <cols>
    <col min="1" max="1" width="36.28515625" customWidth="1"/>
    <col min="2" max="2" width="6.7109375" customWidth="1"/>
    <col min="3" max="3" width="51" customWidth="1"/>
    <col min="4" max="4" width="21.85546875" customWidth="1"/>
    <col min="5" max="5" width="18.85546875" customWidth="1"/>
    <col min="6" max="6" width="15.85546875" customWidth="1"/>
    <col min="7" max="7" width="13.7109375" customWidth="1"/>
    <col min="8" max="8" width="26.140625" customWidth="1"/>
    <col min="9" max="9" width="21.7109375" customWidth="1"/>
    <col min="10" max="10" width="27.7109375" customWidth="1"/>
    <col min="11" max="11" width="26.28515625" customWidth="1"/>
    <col min="12" max="12" width="16.5703125" customWidth="1"/>
    <col min="13" max="13" width="21.140625" customWidth="1"/>
    <col min="14" max="16" width="29" customWidth="1"/>
    <col min="17" max="17" width="16.5703125" customWidth="1"/>
    <col min="18" max="18" width="21.140625" customWidth="1"/>
    <col min="19" max="20" width="29" customWidth="1"/>
  </cols>
  <sheetData>
    <row r="1" spans="1:20" x14ac:dyDescent="0.25">
      <c r="A1" s="380" t="s">
        <v>60</v>
      </c>
      <c r="B1" s="381"/>
      <c r="C1" s="381"/>
      <c r="D1" s="381"/>
      <c r="E1" s="381"/>
      <c r="F1" s="381"/>
      <c r="G1" s="381"/>
      <c r="H1" s="381"/>
      <c r="I1" s="381"/>
      <c r="J1" s="381"/>
      <c r="K1" s="381"/>
      <c r="L1" s="381"/>
      <c r="M1" s="381"/>
      <c r="N1" s="381"/>
      <c r="O1" s="381"/>
      <c r="P1" s="381"/>
      <c r="Q1" s="381"/>
      <c r="R1" s="381"/>
      <c r="S1" s="381"/>
      <c r="T1" s="382"/>
    </row>
    <row r="2" spans="1:20" x14ac:dyDescent="0.25">
      <c r="A2" s="349"/>
      <c r="B2" s="350"/>
      <c r="C2" s="350"/>
      <c r="D2" s="350"/>
      <c r="E2" s="350"/>
      <c r="F2" s="350"/>
      <c r="G2" s="350"/>
      <c r="H2" s="350"/>
      <c r="I2" s="350"/>
      <c r="J2" s="350"/>
      <c r="K2" s="350"/>
      <c r="L2" s="350"/>
      <c r="M2" s="350"/>
      <c r="N2" s="350"/>
      <c r="O2" s="350"/>
      <c r="P2" s="350"/>
      <c r="Q2" s="350"/>
      <c r="R2" s="350"/>
      <c r="S2" s="350"/>
      <c r="T2" s="383"/>
    </row>
    <row r="3" spans="1:20" ht="24" customHeight="1" thickBot="1" x14ac:dyDescent="0.3">
      <c r="A3" s="351"/>
      <c r="B3" s="352"/>
      <c r="C3" s="352"/>
      <c r="D3" s="352"/>
      <c r="E3" s="352"/>
      <c r="F3" s="352"/>
      <c r="G3" s="352"/>
      <c r="H3" s="352"/>
      <c r="I3" s="352"/>
      <c r="J3" s="352"/>
      <c r="K3" s="352"/>
      <c r="L3" s="352"/>
      <c r="M3" s="352"/>
      <c r="N3" s="352"/>
      <c r="O3" s="352"/>
      <c r="P3" s="352"/>
      <c r="Q3" s="352"/>
      <c r="R3" s="352"/>
      <c r="S3" s="352"/>
      <c r="T3" s="384"/>
    </row>
    <row r="4" spans="1:20" ht="15.75" customHeight="1" thickBot="1" x14ac:dyDescent="0.3">
      <c r="A4" s="362" t="s">
        <v>340</v>
      </c>
      <c r="B4" s="363"/>
      <c r="C4" s="364"/>
      <c r="D4" s="364"/>
      <c r="E4" s="364"/>
      <c r="F4" s="364"/>
      <c r="G4" s="365"/>
      <c r="H4" s="362"/>
      <c r="I4" s="363"/>
      <c r="J4" s="346" t="s">
        <v>62</v>
      </c>
      <c r="K4" s="347"/>
      <c r="L4" s="346" t="s">
        <v>408</v>
      </c>
      <c r="M4" s="347"/>
      <c r="N4" s="348"/>
      <c r="O4" s="346" t="s">
        <v>63</v>
      </c>
      <c r="P4" s="348"/>
      <c r="Q4" s="346" t="s">
        <v>408</v>
      </c>
      <c r="R4" s="347"/>
      <c r="S4" s="348"/>
      <c r="T4" s="117" t="s">
        <v>64</v>
      </c>
    </row>
    <row r="5" spans="1:20" ht="30.75" thickBot="1" x14ac:dyDescent="0.3">
      <c r="A5" s="82" t="s">
        <v>65</v>
      </c>
      <c r="B5" s="84" t="s">
        <v>66</v>
      </c>
      <c r="C5" s="85" t="s">
        <v>67</v>
      </c>
      <c r="D5" s="86" t="s">
        <v>41</v>
      </c>
      <c r="E5" s="86" t="s">
        <v>68</v>
      </c>
      <c r="F5" s="86" t="s">
        <v>69</v>
      </c>
      <c r="G5" s="86" t="s">
        <v>47</v>
      </c>
      <c r="H5" s="86" t="s">
        <v>49</v>
      </c>
      <c r="I5" s="87" t="s">
        <v>70</v>
      </c>
      <c r="J5" s="42" t="s">
        <v>71</v>
      </c>
      <c r="K5" s="42" t="s">
        <v>72</v>
      </c>
      <c r="L5" s="42" t="s">
        <v>71</v>
      </c>
      <c r="M5" s="42" t="s">
        <v>72</v>
      </c>
      <c r="N5" s="42" t="s">
        <v>73</v>
      </c>
      <c r="O5" s="42" t="s">
        <v>71</v>
      </c>
      <c r="P5" s="42" t="s">
        <v>72</v>
      </c>
      <c r="Q5" s="42" t="s">
        <v>71</v>
      </c>
      <c r="R5" s="42" t="s">
        <v>72</v>
      </c>
      <c r="S5" s="42" t="s">
        <v>73</v>
      </c>
      <c r="T5" s="42" t="s">
        <v>73</v>
      </c>
    </row>
    <row r="6" spans="1:20" ht="65.25" customHeight="1" thickBot="1" x14ac:dyDescent="0.3">
      <c r="A6" s="105" t="s">
        <v>341</v>
      </c>
      <c r="B6" s="88" t="s">
        <v>75</v>
      </c>
      <c r="C6" s="121" t="s">
        <v>342</v>
      </c>
      <c r="D6" s="122" t="s">
        <v>343</v>
      </c>
      <c r="E6" s="122" t="s">
        <v>344</v>
      </c>
      <c r="F6" s="122" t="s">
        <v>256</v>
      </c>
      <c r="G6" s="122" t="s">
        <v>80</v>
      </c>
      <c r="H6" s="123" t="s">
        <v>345</v>
      </c>
      <c r="I6" s="163">
        <v>45838</v>
      </c>
      <c r="J6" s="205">
        <v>0</v>
      </c>
      <c r="K6" s="163"/>
      <c r="L6" s="205">
        <v>0</v>
      </c>
      <c r="M6" s="52"/>
      <c r="N6" s="53"/>
      <c r="O6" s="54">
        <v>0</v>
      </c>
      <c r="P6" s="53"/>
      <c r="Q6" s="54">
        <v>0</v>
      </c>
      <c r="R6" s="52"/>
      <c r="S6" s="53"/>
      <c r="T6" s="53"/>
    </row>
    <row r="7" spans="1:20" ht="77.25" thickBot="1" x14ac:dyDescent="0.3">
      <c r="A7" s="105" t="s">
        <v>346</v>
      </c>
      <c r="B7" s="88" t="s">
        <v>88</v>
      </c>
      <c r="C7" s="129" t="s">
        <v>347</v>
      </c>
      <c r="D7" s="122" t="s">
        <v>348</v>
      </c>
      <c r="E7" s="122" t="s">
        <v>349</v>
      </c>
      <c r="F7" s="122" t="s">
        <v>350</v>
      </c>
      <c r="G7" s="122" t="s">
        <v>80</v>
      </c>
      <c r="H7" s="202" t="s">
        <v>351</v>
      </c>
      <c r="I7" s="163">
        <v>45991</v>
      </c>
      <c r="J7" s="205">
        <v>0</v>
      </c>
      <c r="K7" s="163"/>
      <c r="L7" s="205">
        <v>0</v>
      </c>
      <c r="M7" s="93"/>
      <c r="N7" s="94"/>
      <c r="O7" s="54">
        <v>0</v>
      </c>
      <c r="P7" s="94"/>
      <c r="Q7" s="54">
        <v>0</v>
      </c>
      <c r="R7" s="93"/>
      <c r="S7" s="94"/>
      <c r="T7" s="94"/>
    </row>
    <row r="8" spans="1:20" ht="73.5" customHeight="1" thickBot="1" x14ac:dyDescent="0.3">
      <c r="A8" s="105" t="s">
        <v>352</v>
      </c>
      <c r="B8" s="88" t="s">
        <v>96</v>
      </c>
      <c r="C8" s="206" t="s">
        <v>353</v>
      </c>
      <c r="D8" s="207" t="s">
        <v>354</v>
      </c>
      <c r="E8" s="207" t="s">
        <v>118</v>
      </c>
      <c r="F8" s="207" t="s">
        <v>256</v>
      </c>
      <c r="G8" s="207" t="s">
        <v>120</v>
      </c>
      <c r="H8" s="202" t="s">
        <v>240</v>
      </c>
      <c r="I8" s="208">
        <v>45884</v>
      </c>
      <c r="J8" s="205">
        <v>0</v>
      </c>
      <c r="K8" s="209"/>
      <c r="L8" s="205">
        <v>0</v>
      </c>
      <c r="M8" s="93"/>
      <c r="N8" s="93"/>
      <c r="O8" s="54">
        <v>0</v>
      </c>
      <c r="P8" s="93"/>
      <c r="Q8" s="54">
        <v>0</v>
      </c>
      <c r="R8" s="93"/>
      <c r="S8" s="93"/>
      <c r="T8" s="94"/>
    </row>
    <row r="9" spans="1:20" ht="91.5" customHeight="1" thickBot="1" x14ac:dyDescent="0.3">
      <c r="A9" s="210" t="s">
        <v>355</v>
      </c>
      <c r="B9" s="88" t="s">
        <v>102</v>
      </c>
      <c r="C9" s="211" t="s">
        <v>356</v>
      </c>
      <c r="D9" s="68" t="s">
        <v>357</v>
      </c>
      <c r="E9" s="68" t="s">
        <v>358</v>
      </c>
      <c r="F9" s="68"/>
      <c r="G9" s="68" t="s">
        <v>193</v>
      </c>
      <c r="H9" s="212" t="s">
        <v>359</v>
      </c>
      <c r="I9" s="213">
        <v>46006</v>
      </c>
      <c r="J9" s="214">
        <v>0</v>
      </c>
      <c r="K9" s="73"/>
      <c r="L9" s="214">
        <v>0</v>
      </c>
      <c r="M9" s="77"/>
      <c r="N9" s="77"/>
      <c r="O9" s="54">
        <v>0</v>
      </c>
      <c r="P9" s="77"/>
      <c r="Q9" s="54">
        <v>0</v>
      </c>
      <c r="R9" s="77"/>
      <c r="S9" s="77"/>
      <c r="T9" s="100"/>
    </row>
    <row r="10" spans="1:20" x14ac:dyDescent="0.25">
      <c r="J10" s="80">
        <f>AVERAGE(J6:J9)</f>
        <v>0</v>
      </c>
      <c r="L10" s="81">
        <f>AVERAGE(L6:L9)</f>
        <v>0</v>
      </c>
      <c r="O10" s="80">
        <f>AVERAGE(O6:O9)</f>
        <v>0</v>
      </c>
      <c r="Q10" s="81">
        <f>AVERAGE(Q6:Q9)</f>
        <v>0</v>
      </c>
    </row>
    <row r="12" spans="1:20" x14ac:dyDescent="0.25">
      <c r="S12" s="215"/>
    </row>
  </sheetData>
  <sheetProtection algorithmName="SHA-512" hashValue="jcj5rz9hc1IV8v90Ttp81A7esM/btYIeKV+Sb0CiiInhlk7lVLWx1tT6b/kVhROs4Cvgox1DIr7Llm/PtX3rkQ==" saltValue="2pqiU2bMIn/hXSTxpkaShw==" spinCount="100000" sheet="1" insertRows="0"/>
  <mergeCells count="7">
    <mergeCell ref="L4:N4"/>
    <mergeCell ref="Q4:S4"/>
    <mergeCell ref="A1:T3"/>
    <mergeCell ref="A4:G4"/>
    <mergeCell ref="H4:I4"/>
    <mergeCell ref="J4:K4"/>
    <mergeCell ref="O4:P4"/>
  </mergeCells>
  <pageMargins left="0.7" right="0.7" top="0.75" bottom="0.75" header="0.3" footer="0.3"/>
  <pageSetup paperSize="9" scale="22" orientation="portrait" r:id="rId1"/>
  <ignoredErrors>
    <ignoredError sqref="L10" unlockedFormula="1"/>
  </ignoredError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3" tint="0.79998168889431442"/>
  </sheetPr>
  <dimension ref="A1:T16"/>
  <sheetViews>
    <sheetView showGridLines="0" view="pageBreakPreview" zoomScale="90" zoomScaleNormal="100" zoomScaleSheetLayoutView="90" workbookViewId="0">
      <selection sqref="A1:I3"/>
    </sheetView>
  </sheetViews>
  <sheetFormatPr baseColWidth="10" defaultColWidth="11.42578125" defaultRowHeight="15" x14ac:dyDescent="0.25"/>
  <cols>
    <col min="1" max="1" width="36.28515625" style="1" customWidth="1"/>
    <col min="2" max="2" width="6.7109375" style="1" customWidth="1"/>
    <col min="3" max="3" width="51" style="1" customWidth="1"/>
    <col min="4" max="4" width="21.5703125" style="1" customWidth="1"/>
    <col min="5" max="5" width="27.42578125" style="1" bestFit="1" customWidth="1"/>
    <col min="6" max="6" width="24.5703125" style="1" bestFit="1" customWidth="1"/>
    <col min="7" max="7" width="20.140625" style="1" customWidth="1"/>
    <col min="8" max="8" width="20.7109375" style="1" customWidth="1"/>
    <col min="9" max="9" width="17.85546875" style="1" customWidth="1"/>
    <col min="10" max="10" width="22.5703125" style="1" customWidth="1"/>
    <col min="11" max="11" width="25.5703125" style="1" customWidth="1"/>
    <col min="12" max="12" width="16.5703125" style="1" customWidth="1"/>
    <col min="13" max="13" width="21.140625" style="1" customWidth="1"/>
    <col min="14" max="16" width="29" style="1" customWidth="1"/>
    <col min="17" max="17" width="16.5703125" style="1" customWidth="1"/>
    <col min="18" max="18" width="21.140625" style="1" customWidth="1"/>
    <col min="19" max="19" width="29" style="1" customWidth="1"/>
    <col min="20" max="20" width="32.28515625" style="1" customWidth="1"/>
    <col min="21" max="16384" width="11.42578125" style="1"/>
  </cols>
  <sheetData>
    <row r="1" spans="1:20" x14ac:dyDescent="0.25">
      <c r="A1" s="380" t="s">
        <v>60</v>
      </c>
      <c r="B1" s="381"/>
      <c r="C1" s="381"/>
      <c r="D1" s="381"/>
      <c r="E1" s="381"/>
      <c r="F1" s="381"/>
      <c r="G1" s="381"/>
      <c r="H1" s="381"/>
      <c r="I1" s="382"/>
      <c r="J1" s="116"/>
      <c r="K1" s="116"/>
      <c r="L1"/>
      <c r="M1"/>
      <c r="N1"/>
      <c r="O1"/>
      <c r="P1"/>
      <c r="Q1"/>
      <c r="R1"/>
      <c r="S1"/>
      <c r="T1"/>
    </row>
    <row r="2" spans="1:20" ht="18" customHeight="1" x14ac:dyDescent="0.25">
      <c r="A2" s="349"/>
      <c r="B2" s="350"/>
      <c r="C2" s="350"/>
      <c r="D2" s="350"/>
      <c r="E2" s="350"/>
      <c r="F2" s="350"/>
      <c r="G2" s="350"/>
      <c r="H2" s="350"/>
      <c r="I2" s="383"/>
      <c r="J2" s="116"/>
      <c r="K2" s="116"/>
      <c r="L2"/>
      <c r="M2"/>
      <c r="N2"/>
      <c r="O2"/>
      <c r="P2"/>
      <c r="Q2"/>
      <c r="R2"/>
      <c r="S2"/>
      <c r="T2"/>
    </row>
    <row r="3" spans="1:20" ht="24" customHeight="1" thickBot="1" x14ac:dyDescent="0.3">
      <c r="A3" s="351"/>
      <c r="B3" s="352"/>
      <c r="C3" s="352"/>
      <c r="D3" s="352"/>
      <c r="E3" s="352"/>
      <c r="F3" s="352"/>
      <c r="G3" s="352"/>
      <c r="H3" s="352"/>
      <c r="I3" s="384"/>
      <c r="J3" s="116"/>
      <c r="K3" s="116"/>
      <c r="L3"/>
      <c r="M3"/>
      <c r="N3"/>
      <c r="O3"/>
      <c r="P3"/>
      <c r="Q3"/>
      <c r="R3"/>
      <c r="S3"/>
      <c r="T3"/>
    </row>
    <row r="4" spans="1:20" ht="15.75" customHeight="1" thickBot="1" x14ac:dyDescent="0.3">
      <c r="A4" s="385" t="s">
        <v>360</v>
      </c>
      <c r="B4" s="386"/>
      <c r="C4" s="386"/>
      <c r="D4" s="386"/>
      <c r="E4" s="386"/>
      <c r="F4" s="386"/>
      <c r="G4" s="386"/>
      <c r="H4" s="386"/>
      <c r="I4" s="387"/>
      <c r="J4" s="346" t="s">
        <v>62</v>
      </c>
      <c r="K4" s="347"/>
      <c r="L4" s="346" t="s">
        <v>408</v>
      </c>
      <c r="M4" s="347"/>
      <c r="N4" s="348"/>
      <c r="O4" s="346" t="s">
        <v>63</v>
      </c>
      <c r="P4" s="348"/>
      <c r="Q4" s="346" t="s">
        <v>408</v>
      </c>
      <c r="R4" s="347"/>
      <c r="S4" s="348"/>
      <c r="T4" s="117" t="s">
        <v>64</v>
      </c>
    </row>
    <row r="5" spans="1:20" ht="30.75" thickBot="1" x14ac:dyDescent="0.3">
      <c r="A5" s="82" t="s">
        <v>65</v>
      </c>
      <c r="B5" s="191" t="s">
        <v>66</v>
      </c>
      <c r="C5" s="84" t="s">
        <v>67</v>
      </c>
      <c r="D5" s="86" t="s">
        <v>41</v>
      </c>
      <c r="E5" s="86" t="s">
        <v>68</v>
      </c>
      <c r="F5" s="86" t="s">
        <v>69</v>
      </c>
      <c r="G5" s="86" t="s">
        <v>47</v>
      </c>
      <c r="H5" s="86" t="s">
        <v>49</v>
      </c>
      <c r="I5" s="87" t="s">
        <v>70</v>
      </c>
      <c r="J5" s="42" t="s">
        <v>71</v>
      </c>
      <c r="K5" s="42" t="s">
        <v>72</v>
      </c>
      <c r="L5" s="42" t="s">
        <v>71</v>
      </c>
      <c r="M5" s="42" t="s">
        <v>72</v>
      </c>
      <c r="N5" s="42" t="s">
        <v>73</v>
      </c>
      <c r="O5" s="42" t="s">
        <v>71</v>
      </c>
      <c r="P5" s="42" t="s">
        <v>72</v>
      </c>
      <c r="Q5" s="42" t="s">
        <v>71</v>
      </c>
      <c r="R5" s="42" t="s">
        <v>72</v>
      </c>
      <c r="S5" s="42" t="s">
        <v>73</v>
      </c>
      <c r="T5" s="42" t="s">
        <v>73</v>
      </c>
    </row>
    <row r="6" spans="1:20" ht="78" customHeight="1" thickBot="1" x14ac:dyDescent="0.3">
      <c r="A6" s="388" t="s">
        <v>361</v>
      </c>
      <c r="B6" s="216" t="s">
        <v>75</v>
      </c>
      <c r="C6" s="217" t="s">
        <v>362</v>
      </c>
      <c r="D6" s="218" t="s">
        <v>363</v>
      </c>
      <c r="E6" s="219" t="s">
        <v>131</v>
      </c>
      <c r="F6" s="220" t="s">
        <v>118</v>
      </c>
      <c r="G6" s="122" t="s">
        <v>364</v>
      </c>
      <c r="H6" s="218" t="s">
        <v>365</v>
      </c>
      <c r="I6" s="218" t="s">
        <v>366</v>
      </c>
      <c r="J6" s="50">
        <v>0</v>
      </c>
      <c r="K6" s="218"/>
      <c r="L6" s="50">
        <v>0</v>
      </c>
      <c r="M6" s="52"/>
      <c r="N6" s="53"/>
      <c r="O6" s="54">
        <v>0</v>
      </c>
      <c r="P6" s="53"/>
      <c r="Q6" s="54">
        <v>0</v>
      </c>
      <c r="R6" s="52"/>
      <c r="S6" s="53"/>
      <c r="T6" s="53"/>
    </row>
    <row r="7" spans="1:20" ht="69" customHeight="1" thickBot="1" x14ac:dyDescent="0.3">
      <c r="A7" s="389"/>
      <c r="B7" s="216" t="s">
        <v>82</v>
      </c>
      <c r="C7" s="221" t="s">
        <v>367</v>
      </c>
      <c r="D7" s="218" t="s">
        <v>368</v>
      </c>
      <c r="E7" s="219" t="s">
        <v>131</v>
      </c>
      <c r="F7" s="220" t="s">
        <v>118</v>
      </c>
      <c r="G7" s="122" t="s">
        <v>364</v>
      </c>
      <c r="H7" s="218" t="s">
        <v>369</v>
      </c>
      <c r="I7" s="218" t="s">
        <v>366</v>
      </c>
      <c r="J7" s="50">
        <v>0</v>
      </c>
      <c r="K7" s="218"/>
      <c r="L7" s="50">
        <v>0</v>
      </c>
      <c r="M7" s="52"/>
      <c r="N7" s="53"/>
      <c r="O7" s="54">
        <v>0</v>
      </c>
      <c r="P7" s="53"/>
      <c r="Q7" s="54">
        <v>0</v>
      </c>
      <c r="R7" s="52"/>
      <c r="S7" s="53"/>
      <c r="T7" s="53"/>
    </row>
    <row r="8" spans="1:20" ht="118.5" customHeight="1" thickBot="1" x14ac:dyDescent="0.3">
      <c r="A8" s="389"/>
      <c r="B8" s="216" t="s">
        <v>195</v>
      </c>
      <c r="C8" s="222" t="s">
        <v>370</v>
      </c>
      <c r="D8" s="223" t="s">
        <v>371</v>
      </c>
      <c r="E8" s="224" t="s">
        <v>131</v>
      </c>
      <c r="F8" s="225" t="s">
        <v>118</v>
      </c>
      <c r="G8" s="226" t="s">
        <v>364</v>
      </c>
      <c r="H8" s="223" t="s">
        <v>372</v>
      </c>
      <c r="I8" s="227">
        <v>45991</v>
      </c>
      <c r="J8" s="50">
        <v>0</v>
      </c>
      <c r="K8" s="228"/>
      <c r="L8" s="50">
        <v>0</v>
      </c>
      <c r="M8" s="229"/>
      <c r="N8" s="230"/>
      <c r="O8" s="50">
        <v>0</v>
      </c>
      <c r="P8" s="230"/>
      <c r="Q8" s="50">
        <v>0</v>
      </c>
      <c r="R8" s="229"/>
      <c r="S8" s="230"/>
      <c r="T8" s="230"/>
    </row>
    <row r="9" spans="1:20" ht="87.75" customHeight="1" thickBot="1" x14ac:dyDescent="0.3">
      <c r="A9" s="389"/>
      <c r="B9" s="216" t="s">
        <v>199</v>
      </c>
      <c r="C9" s="231" t="s">
        <v>373</v>
      </c>
      <c r="D9" s="232" t="s">
        <v>374</v>
      </c>
      <c r="E9" s="233" t="s">
        <v>157</v>
      </c>
      <c r="F9" s="175" t="s">
        <v>99</v>
      </c>
      <c r="G9" s="175" t="s">
        <v>375</v>
      </c>
      <c r="H9" s="232" t="s">
        <v>208</v>
      </c>
      <c r="I9" s="234" t="s">
        <v>410</v>
      </c>
      <c r="J9" s="50">
        <v>0</v>
      </c>
      <c r="K9" s="227"/>
      <c r="L9" s="50">
        <v>0</v>
      </c>
      <c r="M9" s="93"/>
      <c r="N9" s="94"/>
      <c r="O9" s="54">
        <v>0</v>
      </c>
      <c r="P9" s="94"/>
      <c r="Q9" s="54">
        <v>0</v>
      </c>
      <c r="R9" s="93"/>
      <c r="S9" s="94"/>
      <c r="T9" s="94"/>
    </row>
    <row r="10" spans="1:20" ht="69" customHeight="1" thickBot="1" x14ac:dyDescent="0.3">
      <c r="A10" s="389"/>
      <c r="B10" s="216" t="s">
        <v>205</v>
      </c>
      <c r="C10" s="235" t="s">
        <v>333</v>
      </c>
      <c r="D10" s="218" t="s">
        <v>376</v>
      </c>
      <c r="E10" s="123" t="s">
        <v>118</v>
      </c>
      <c r="F10" s="122" t="s">
        <v>238</v>
      </c>
      <c r="G10" s="122" t="s">
        <v>375</v>
      </c>
      <c r="H10" s="218" t="s">
        <v>377</v>
      </c>
      <c r="I10" s="228" t="s">
        <v>378</v>
      </c>
      <c r="J10" s="50">
        <v>0</v>
      </c>
      <c r="K10" s="228"/>
      <c r="L10" s="50">
        <v>0</v>
      </c>
      <c r="M10" s="93"/>
      <c r="N10" s="94"/>
      <c r="O10" s="54">
        <v>0</v>
      </c>
      <c r="P10" s="94"/>
      <c r="Q10" s="54">
        <v>0</v>
      </c>
      <c r="R10" s="93"/>
      <c r="S10" s="94"/>
      <c r="T10" s="94"/>
    </row>
    <row r="11" spans="1:20" ht="102.75" thickBot="1" x14ac:dyDescent="0.3">
      <c r="A11" s="389"/>
      <c r="B11" s="216" t="s">
        <v>279</v>
      </c>
      <c r="C11" s="236" t="s">
        <v>379</v>
      </c>
      <c r="D11" s="237" t="s">
        <v>380</v>
      </c>
      <c r="E11" s="238" t="s">
        <v>118</v>
      </c>
      <c r="F11" s="167" t="s">
        <v>321</v>
      </c>
      <c r="G11" s="159" t="s">
        <v>375</v>
      </c>
      <c r="H11" s="171" t="s">
        <v>335</v>
      </c>
      <c r="I11" s="171" t="s">
        <v>247</v>
      </c>
      <c r="J11" s="50">
        <v>0</v>
      </c>
      <c r="K11" s="171"/>
      <c r="L11" s="50">
        <v>0</v>
      </c>
      <c r="M11" s="93"/>
      <c r="N11" s="94"/>
      <c r="O11" s="54">
        <v>0</v>
      </c>
      <c r="P11" s="94"/>
      <c r="Q11" s="54">
        <v>0</v>
      </c>
      <c r="R11" s="93"/>
      <c r="S11" s="94"/>
      <c r="T11" s="94"/>
    </row>
    <row r="12" spans="1:20" ht="97.5" customHeight="1" thickBot="1" x14ac:dyDescent="0.3">
      <c r="A12" s="389"/>
      <c r="B12" s="216" t="s">
        <v>381</v>
      </c>
      <c r="C12" s="239" t="s">
        <v>382</v>
      </c>
      <c r="D12" s="240" t="s">
        <v>383</v>
      </c>
      <c r="E12" s="241" t="s">
        <v>143</v>
      </c>
      <c r="F12" s="68" t="s">
        <v>384</v>
      </c>
      <c r="G12" s="68" t="s">
        <v>193</v>
      </c>
      <c r="H12" s="68" t="s">
        <v>385</v>
      </c>
      <c r="I12" s="242">
        <v>45716</v>
      </c>
      <c r="J12" s="50">
        <v>0</v>
      </c>
      <c r="K12" s="242"/>
      <c r="L12" s="50">
        <v>0</v>
      </c>
      <c r="M12" s="93"/>
      <c r="N12" s="94"/>
      <c r="O12" s="54">
        <v>0</v>
      </c>
      <c r="P12" s="94"/>
      <c r="Q12" s="54">
        <v>0</v>
      </c>
      <c r="R12" s="93"/>
      <c r="S12" s="94"/>
      <c r="T12" s="94"/>
    </row>
    <row r="13" spans="1:20" ht="166.5" customHeight="1" thickBot="1" x14ac:dyDescent="0.3">
      <c r="A13" s="389"/>
      <c r="B13" s="216" t="s">
        <v>386</v>
      </c>
      <c r="C13" s="243" t="s">
        <v>387</v>
      </c>
      <c r="D13" s="244" t="s">
        <v>388</v>
      </c>
      <c r="E13" s="241" t="s">
        <v>143</v>
      </c>
      <c r="F13" s="68" t="s">
        <v>389</v>
      </c>
      <c r="G13" s="68" t="s">
        <v>390</v>
      </c>
      <c r="H13" s="68" t="s">
        <v>391</v>
      </c>
      <c r="I13" s="242">
        <v>45792</v>
      </c>
      <c r="J13" s="50">
        <v>0</v>
      </c>
      <c r="K13" s="242"/>
      <c r="L13" s="50">
        <v>0</v>
      </c>
      <c r="M13" s="93"/>
      <c r="N13" s="94"/>
      <c r="O13" s="54">
        <v>0</v>
      </c>
      <c r="P13" s="94"/>
      <c r="Q13" s="54">
        <v>0</v>
      </c>
      <c r="R13" s="93"/>
      <c r="S13" s="94"/>
      <c r="T13" s="94"/>
    </row>
    <row r="14" spans="1:20" ht="192.75" customHeight="1" thickBot="1" x14ac:dyDescent="0.3">
      <c r="A14" s="389"/>
      <c r="B14" s="216" t="s">
        <v>392</v>
      </c>
      <c r="C14" s="245" t="s">
        <v>393</v>
      </c>
      <c r="D14" s="246" t="s">
        <v>394</v>
      </c>
      <c r="E14" s="241" t="s">
        <v>143</v>
      </c>
      <c r="F14" s="246" t="s">
        <v>395</v>
      </c>
      <c r="G14" s="247">
        <v>45657</v>
      </c>
      <c r="H14" s="246" t="s">
        <v>396</v>
      </c>
      <c r="I14" s="242" t="s">
        <v>397</v>
      </c>
      <c r="J14" s="50">
        <v>0</v>
      </c>
      <c r="K14" s="242"/>
      <c r="L14" s="50">
        <v>0</v>
      </c>
      <c r="M14" s="93"/>
      <c r="N14" s="93"/>
      <c r="O14" s="54">
        <v>0</v>
      </c>
      <c r="P14" s="93"/>
      <c r="Q14" s="54">
        <v>0</v>
      </c>
      <c r="R14" s="93"/>
      <c r="S14" s="93"/>
      <c r="T14" s="94"/>
    </row>
    <row r="15" spans="1:20" ht="97.5" customHeight="1" thickBot="1" x14ac:dyDescent="0.3">
      <c r="A15" s="390"/>
      <c r="B15" s="216" t="s">
        <v>398</v>
      </c>
      <c r="C15" s="248" t="s">
        <v>399</v>
      </c>
      <c r="D15" s="187" t="s">
        <v>400</v>
      </c>
      <c r="E15" s="249" t="s">
        <v>401</v>
      </c>
      <c r="F15" s="187" t="s">
        <v>402</v>
      </c>
      <c r="G15" s="187" t="s">
        <v>403</v>
      </c>
      <c r="H15" s="187" t="s">
        <v>404</v>
      </c>
      <c r="I15" s="242" t="s">
        <v>405</v>
      </c>
      <c r="J15" s="76">
        <v>0</v>
      </c>
      <c r="K15" s="189"/>
      <c r="L15" s="76">
        <v>0</v>
      </c>
      <c r="M15" s="93"/>
      <c r="N15" s="93"/>
      <c r="O15" s="54">
        <v>0</v>
      </c>
      <c r="P15" s="93"/>
      <c r="Q15" s="54">
        <v>0</v>
      </c>
      <c r="R15" s="93"/>
      <c r="S15" s="93"/>
      <c r="T15" s="94"/>
    </row>
    <row r="16" spans="1:20" ht="15.75" x14ac:dyDescent="0.25">
      <c r="A16"/>
      <c r="B16"/>
      <c r="C16"/>
      <c r="D16"/>
      <c r="E16"/>
      <c r="F16"/>
      <c r="G16"/>
      <c r="H16"/>
      <c r="I16"/>
      <c r="J16" s="80">
        <f>AVERAGE(J6:J15)</f>
        <v>0</v>
      </c>
      <c r="K16"/>
      <c r="L16" s="151">
        <f>AVERAGE(L6:L15)</f>
        <v>0</v>
      </c>
      <c r="M16"/>
      <c r="N16"/>
      <c r="O16" s="150">
        <f>AVERAGE(O6:O15)</f>
        <v>0</v>
      </c>
      <c r="P16"/>
      <c r="Q16" s="81">
        <f>AVERAGE(Q6:Q15)</f>
        <v>0</v>
      </c>
      <c r="R16"/>
      <c r="S16"/>
      <c r="T16"/>
    </row>
  </sheetData>
  <sheetProtection algorithmName="SHA-512" hashValue="7oTcPgrPv5zAiw6y2Gm6viFUbnl+R7dwq11qR8+6L3K6XVZb0Av4ah1G9j2KeBINCSHgMjJUGIf+LLcQYJ9Qng==" saltValue="KHjDW8bDVIZf7GdT25pCxg==" spinCount="100000" sheet="1" insertRows="0"/>
  <mergeCells count="7">
    <mergeCell ref="A1:I3"/>
    <mergeCell ref="A4:I4"/>
    <mergeCell ref="A6:A15"/>
    <mergeCell ref="L4:N4"/>
    <mergeCell ref="Q4:S4"/>
    <mergeCell ref="J4:K4"/>
    <mergeCell ref="O4:P4"/>
  </mergeCells>
  <pageMargins left="0.7" right="0.7" top="0.75" bottom="0.75" header="0.3" footer="0.3"/>
  <pageSetup paperSize="9" scale="22" orientation="portrait" r:id="rId1"/>
  <ignoredErrors>
    <ignoredError sqref="L16 O16" unlockedFormula="1"/>
  </ignoredErrors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3fd3fb8-5eaa-4af1-b04c-68cbcc097b6b">
      <Terms xmlns="http://schemas.microsoft.com/office/infopath/2007/PartnerControls"/>
    </lcf76f155ced4ddcb4097134ff3c332f>
    <TaxCatchAll xmlns="4c005be5-a76b-498b-b56b-d752a86a9e92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5F01DC7A1EEAC49BD9BD06F1E2848E5" ma:contentTypeVersion="18" ma:contentTypeDescription="Crear nuevo documento." ma:contentTypeScope="" ma:versionID="c8379572cfc9657c48c6f6f679d30acf">
  <xsd:schema xmlns:xsd="http://www.w3.org/2001/XMLSchema" xmlns:xs="http://www.w3.org/2001/XMLSchema" xmlns:p="http://schemas.microsoft.com/office/2006/metadata/properties" xmlns:ns2="f3fd3fb8-5eaa-4af1-b04c-68cbcc097b6b" xmlns:ns3="4c005be5-a76b-498b-b56b-d752a86a9e92" targetNamespace="http://schemas.microsoft.com/office/2006/metadata/properties" ma:root="true" ma:fieldsID="e60998a0e37e7cc77984d03ef02c26fb" ns2:_="" ns3:_="">
    <xsd:import namespace="f3fd3fb8-5eaa-4af1-b04c-68cbcc097b6b"/>
    <xsd:import namespace="4c005be5-a76b-498b-b56b-d752a86a9e9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3fd3fb8-5eaa-4af1-b04c-68cbcc097b6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cdc278cb-22b4-41b4-a181-0adea2f178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005be5-a76b-498b-b56b-d752a86a9e92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991f5116-5514-4757-b07a-e029ea7542f7}" ma:internalName="TaxCatchAll" ma:showField="CatchAllData" ma:web="4c005be5-a76b-498b-b56b-d752a86a9e9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0FFA42D-BE4A-4B1B-A7A9-C3181BDE8C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6C51440-E2F4-4868-A947-41EE89FCEDAC}">
  <ds:schemaRefs>
    <ds:schemaRef ds:uri="http://purl.org/dc/dcmitype/"/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purl.org/dc/terms/"/>
    <ds:schemaRef ds:uri="http://purl.org/dc/elements/1.1/"/>
    <ds:schemaRef ds:uri="f3fd3fb8-5eaa-4af1-b04c-68cbcc097b6b"/>
    <ds:schemaRef ds:uri="http://schemas.openxmlformats.org/package/2006/metadata/core-properties"/>
    <ds:schemaRef ds:uri="4c005be5-a76b-498b-b56b-d752a86a9e92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42CD21FB-8E92-46A5-92EB-ECBA169BBED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3fd3fb8-5eaa-4af1-b04c-68cbcc097b6b"/>
    <ds:schemaRef ds:uri="4c005be5-a76b-498b-b56b-d752a86a9e9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9</vt:i4>
      </vt:variant>
    </vt:vector>
  </HeadingPairs>
  <TitlesOfParts>
    <vt:vector size="19" baseType="lpstr">
      <vt:lpstr>Monitoreo PTEP</vt:lpstr>
      <vt:lpstr>Instrucciones</vt:lpstr>
      <vt:lpstr>Componente 1</vt:lpstr>
      <vt:lpstr>Componente 2</vt:lpstr>
      <vt:lpstr>Componente 3</vt:lpstr>
      <vt:lpstr>Componente 4</vt:lpstr>
      <vt:lpstr>Componente 5</vt:lpstr>
      <vt:lpstr>Componente 6</vt:lpstr>
      <vt:lpstr>Componente 7</vt:lpstr>
      <vt:lpstr>Componente 8</vt:lpstr>
      <vt:lpstr>'Componente 1'!Área_de_impresión</vt:lpstr>
      <vt:lpstr>'Componente 2'!Área_de_impresión</vt:lpstr>
      <vt:lpstr>'Componente 4'!Área_de_impresión</vt:lpstr>
      <vt:lpstr>'Componente 5'!Área_de_impresión</vt:lpstr>
      <vt:lpstr>'Componente 6'!Área_de_impresión</vt:lpstr>
      <vt:lpstr>'Componente 7'!Área_de_impresión</vt:lpstr>
      <vt:lpstr>'Componente 8'!Área_de_impresión</vt:lpstr>
      <vt:lpstr>Instrucciones!Área_de_impresión</vt:lpstr>
      <vt:lpstr>'Monitoreo PTEP'!Área_de_impresión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Ferney Alexander Serrano Diaz</dc:creator>
  <cp:keywords/>
  <dc:description/>
  <cp:lastModifiedBy>Ferney Alexander Serrano Diaz</cp:lastModifiedBy>
  <cp:revision/>
  <dcterms:created xsi:type="dcterms:W3CDTF">2024-09-23T20:43:30Z</dcterms:created>
  <dcterms:modified xsi:type="dcterms:W3CDTF">2025-10-03T19:14:46Z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0x010100C5F01DC7A1EEAC49BD9BD06F1E2848E5</vt:lpwstr>
  </property>
  <property fmtid="{D5CDD505-2E9C-101B-9397-08002B2CF9AE}" pid="3" name="MediaServiceImageTags">
    <vt:lpwstr/>
  </property>
</Properties>
</file>