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16"/>
  <workbookPr codeName="ThisWorkbook"/>
  <mc:AlternateContent xmlns:mc="http://schemas.openxmlformats.org/markup-compatibility/2006">
    <mc:Choice Requires="x15">
      <x15ac:absPath xmlns:x15ac="http://schemas.microsoft.com/office/spreadsheetml/2010/11/ac" url="/Volumes/DARS/MINDEPORTE 2025/CONTENIDO 2025/11_NOVIEMBRE/25-11-2025/SOLICITUD CREACIÓN CONSULTA CIUDADANA_ PLAN DE ACCIÓN INSTITUCIONAL 2026/"/>
    </mc:Choice>
  </mc:AlternateContent>
  <xr:revisionPtr revIDLastSave="0" documentId="13_ncr:1_{E64BF87A-6BD7-244F-9FEE-65B1849D5936}" xr6:coauthVersionLast="47" xr6:coauthVersionMax="47" xr10:uidLastSave="{00000000-0000-0000-0000-000000000000}"/>
  <bookViews>
    <workbookView xWindow="0" yWindow="500" windowWidth="42000" windowHeight="20940" activeTab="2" xr2:uid="{00000000-000D-0000-FFFF-FFFF00000000}"/>
  </bookViews>
  <sheets>
    <sheet name="Instrucciones" sheetId="12" state="hidden" r:id="rId1"/>
    <sheet name="GENERAL" sheetId="1" state="hidden" r:id="rId2"/>
    <sheet name="PAI Consolidado" sheetId="11" r:id="rId3"/>
    <sheet name="Hoja1" sheetId="14" state="hidden" r:id="rId4"/>
    <sheet name="Objetivos PND" sheetId="2" state="hidden" r:id="rId5"/>
    <sheet name="Metas PND" sheetId="6" state="hidden" r:id="rId6"/>
    <sheet name="PEI" sheetId="3" state="hidden" r:id="rId7"/>
    <sheet name="Presupuesto" sheetId="4" state="hidden" r:id="rId8"/>
    <sheet name="Organigrama" sheetId="5" state="hidden" r:id="rId9"/>
    <sheet name="varios" sheetId="13" state="hidden" r:id="rId10"/>
  </sheets>
  <definedNames>
    <definedName name="_xlnm._FilterDatabase" localSheetId="2" hidden="1">'PAI Consolidado'!$A$8:$AU$71</definedName>
    <definedName name="Acreditar_y_mantener_la_certificación_del_del_laboratorio_antidopaje_y__sus_procesos_conforme_a_los_requisitos__establecidos_por_los_organismos_internacionales">varios!$F$52</definedName>
    <definedName name="AREA">Organigrama!$A$4:$A$14</definedName>
    <definedName name="_xlnm.Print_Area" localSheetId="1">GENERAL!$A$1:$J$34</definedName>
    <definedName name="_xlnm.Print_Area" localSheetId="2">'PAI Consolidado'!$D$1:$AC$31</definedName>
    <definedName name="Aumentar_el_número_de_deportistas__con_talento_deportivo_identificados_con_proyección_de_alto_rendimiento">varios!$F$50:$F$51</definedName>
    <definedName name="Consolidar_la_estratégia_de_gestión_de_la_información_del_sector_deporte_que_contribuya_a_la_toma_de_decisiones">varios!$F$40</definedName>
    <definedName name="DEPENDENCIA">#REF!</definedName>
    <definedName name="Despacho_del_Ministerio">Organigrama!$C$2:$C$4</definedName>
    <definedName name="Despacho_del_Viceministerio">Organigrama!$C$5</definedName>
    <definedName name="Dirección_de_Fomento_y_Desarrollo">Organigrama!$C$29:$C$32</definedName>
    <definedName name="Dirección_de_Inspección_Vigilancia_y_Control">Organigrama!$C$33:$C$35</definedName>
    <definedName name="Dirección_de_PosicIonamiento_y_Liderazgo_Deportivo">Organigrama!$C$22:$C$28</definedName>
    <definedName name="Dirección_de_Recursos_y_herramientas_del_SND">Organigrama!$C$36:$C$39</definedName>
    <definedName name="Ejercer_inspeccion__vigilancia_y_control_sobre_las_entidades__personas_y_los_organismos_deportivos_y_demás_entidades_que_conforman_el_Sistema_nacional_del_Deporte">varios!$F$39</definedName>
    <definedName name="Elaborar_propuestas_de_mejora_normativa_fomentando_la_articulación_y_cumplimiento_de_los_objetivos_del_Sistema_Nacional_del_Deporte">varios!$F$36</definedName>
    <definedName name="Fortalecer_las_capacidades_institucionales_y_de_gestión_de_los_actores_del_SND_para_el_cumplimiento_de_los_objetivos_del_sector.">varios!$F$37:$F$38</definedName>
    <definedName name="Fortalecer_y_socializar_los_lineamientos_de_política_pública_en_altos_logros_al_SND_y_organización_de_eventos_deportivos_así_como_el_apoyo_integral_a_los_atletas">varios!$F$48:$F$49</definedName>
    <definedName name="Garantizar_la_infraestructura_recreodeportiva_para_el_desarrollo_de_los_programas_de_deporte__recreación__actividad_física_y_aprovechamiento_del_tiempo_libre">varios!$F$47</definedName>
    <definedName name="Implementar_un_modelo_de_gestión_pública_efectivo_orientado_a_resultados_y_a_la_satisfacción_de_los_grupos_de_valor">varios!$F$42:$F$44</definedName>
    <definedName name="Incrementar_programas_que_promuevan_la_practica_del_deporte_la_recreación_y_la_actividad_fisica_y_fomente_los_estilos_de_vida_saludables">varios!$F$45:$F$46</definedName>
    <definedName name="INDICADOR_PND">'Objetivos PND'!$D$2:$D$9</definedName>
    <definedName name="Líneas_estrategicas">varios!$Z$2:$Z$9</definedName>
    <definedName name="Objetivo_Estrategico_PEI">PEI!$A$2:$A$15</definedName>
    <definedName name="OBJETIVO_PND">'Objetivos PND'!$A$2:$A$23</definedName>
    <definedName name="OBJETIVOS_PND">#REF!</definedName>
    <definedName name="Oficina_Asesora_de_Planeación" localSheetId="9">varios!$I$7:$I$9</definedName>
    <definedName name="Oficina_Asesora_de_Planeación">Organigrama!$C$7:$C$10</definedName>
    <definedName name="Oficina_Asesora_Juridica">Organigrama!$B$6</definedName>
    <definedName name="Oficina_de_Control_Interno">Organigrama!$B$12</definedName>
    <definedName name="Oficina_de_Control_Interno_Disciplinario">Organigrama!$B$11</definedName>
    <definedName name="Orientar__desarrollar_y_coordinar_el_Programa_Nacional_Antidopaje_en_cumplimiento_de_la_normatividad_nacional_e_internacional.">varios!$F$41</definedName>
    <definedName name="ORIGEN_DE_LA_NECESIDAD">varios!$S$2:$S$19</definedName>
    <definedName name="PLANES">varios!$N$2:$N$22</definedName>
    <definedName name="Porcentaje_de_cumplimiento_de_la_implementación_del_Plan_Estratégico_de_Formación_de_Mindeporte">varios!$G$37</definedName>
    <definedName name="PROCESO">varios!$B$3:$B$18</definedName>
    <definedName name="Propuestas_de_ajuste_normativo_realizadas">varios!$G$36</definedName>
    <definedName name="Proyectos">varios!$W$2:$W$14</definedName>
    <definedName name="PROYECTOS_DE_INVERSION">'Metas PND'!$A$2:$A$14</definedName>
    <definedName name="RUBRO">#REF!</definedName>
    <definedName name="Secretaria_General" localSheetId="9">varios!$I$28:$I$35</definedName>
    <definedName name="Secretaria_General">Organigrama!$C$13:$C$21</definedName>
    <definedName name="TIPO_DE_ACUMULACION">varios!$A$3:$A$8</definedName>
    <definedName name="TIPO_DE_INDICADOR">varios!$A$12:$A$16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7" i="11" l="1"/>
  <c r="A78" i="11"/>
  <c r="A79" i="11"/>
  <c r="A80" i="11"/>
  <c r="A81" i="11"/>
  <c r="A82" i="11"/>
  <c r="A83" i="11"/>
  <c r="A84" i="11"/>
  <c r="A85" i="11"/>
  <c r="A86" i="11"/>
  <c r="A87" i="11"/>
  <c r="A88" i="11"/>
  <c r="A89" i="11"/>
  <c r="A90" i="11"/>
  <c r="A91" i="11"/>
  <c r="A92" i="11"/>
  <c r="A93" i="11"/>
  <c r="A94" i="11"/>
  <c r="A95" i="11"/>
  <c r="A96" i="11"/>
  <c r="A13" i="11" l="1"/>
  <c r="A14" i="11"/>
  <c r="A15" i="11"/>
  <c r="A16" i="11"/>
  <c r="A17" i="11"/>
  <c r="A18" i="11"/>
  <c r="A19" i="11"/>
  <c r="A20" i="11"/>
  <c r="A21" i="11"/>
  <c r="A22" i="11"/>
  <c r="A23" i="11"/>
  <c r="A24" i="11"/>
  <c r="A25" i="11"/>
  <c r="A26" i="11"/>
  <c r="A27" i="11"/>
  <c r="A28" i="11"/>
  <c r="A29" i="11"/>
  <c r="A30" i="11"/>
  <c r="A31" i="11"/>
  <c r="A32" i="11"/>
  <c r="A33" i="11"/>
  <c r="A34" i="11"/>
  <c r="A35" i="11"/>
  <c r="A36" i="11"/>
  <c r="A37" i="11"/>
  <c r="A38" i="11"/>
  <c r="A39" i="11"/>
  <c r="A40" i="11"/>
  <c r="A41" i="11"/>
  <c r="A42" i="11"/>
  <c r="A43" i="11"/>
  <c r="A44" i="11"/>
  <c r="A45" i="11"/>
  <c r="A46" i="11"/>
  <c r="A47" i="11"/>
  <c r="A48" i="11"/>
  <c r="A49" i="11"/>
  <c r="A50" i="11"/>
  <c r="A51" i="11"/>
  <c r="A52" i="11"/>
  <c r="A53" i="11"/>
  <c r="A54" i="11"/>
  <c r="A55" i="11"/>
  <c r="A56" i="11"/>
  <c r="A57" i="11"/>
  <c r="A58" i="11"/>
  <c r="A59" i="11"/>
  <c r="A60" i="11"/>
  <c r="A61" i="11"/>
  <c r="A62" i="11"/>
  <c r="A63" i="11"/>
  <c r="A64" i="11"/>
  <c r="A65" i="11"/>
  <c r="A66" i="11"/>
  <c r="A67" i="11"/>
  <c r="A68" i="11"/>
  <c r="A69" i="11"/>
  <c r="A70" i="11"/>
  <c r="A71" i="11"/>
  <c r="A72" i="11"/>
  <c r="A73" i="11"/>
  <c r="A74" i="11"/>
  <c r="A75" i="11"/>
  <c r="A76" i="11"/>
  <c r="A12" i="11" l="1"/>
  <c r="A11" i="11"/>
  <c r="J15" i="1" l="1"/>
  <c r="H15" i="1"/>
  <c r="H14" i="1"/>
  <c r="J14" i="1"/>
  <c r="C16" i="4"/>
  <c r="D27" i="12"/>
  <c r="D31" i="12" s="1"/>
  <c r="A19" i="3"/>
  <c r="A18" i="3"/>
  <c r="A17" i="3"/>
  <c r="A27" i="2"/>
  <c r="A26" i="2"/>
  <c r="A2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9" authorId="0" shapeId="0" xr:uid="{3A31DC63-B427-42A0-9F38-84E68955467C}">
      <text>
        <r>
          <rPr>
            <b/>
            <sz val="10"/>
            <color indexed="81"/>
            <rFont val="Tahoma"/>
            <family val="2"/>
          </rPr>
          <t>El que corresponda en el Proyecto de Inversión</t>
        </r>
        <r>
          <rPr>
            <sz val="9"/>
            <color indexed="81"/>
            <rFont val="Tahoma"/>
            <family val="2"/>
          </rPr>
          <t xml:space="preserve">
</t>
        </r>
      </text>
    </comment>
    <comment ref="E9" authorId="0" shapeId="0" xr:uid="{91F60E57-381E-43E8-8410-9A7FE66439C5}">
      <text>
        <r>
          <rPr>
            <b/>
            <sz val="10"/>
            <color indexed="81"/>
            <rFont val="Tahoma"/>
            <family val="2"/>
          </rPr>
          <t>La que se encuentre en el producto del proyecto</t>
        </r>
        <r>
          <rPr>
            <sz val="9"/>
            <color indexed="81"/>
            <rFont val="Tahoma"/>
            <family val="2"/>
          </rPr>
          <t xml:space="preserve">
</t>
        </r>
      </text>
    </comment>
    <comment ref="F9" authorId="0" shapeId="0" xr:uid="{8A16C0B3-7350-4013-993E-7BB8141C12A9}">
      <text>
        <r>
          <rPr>
            <b/>
            <sz val="11"/>
            <color indexed="81"/>
            <rFont val="Tahoma"/>
            <family val="2"/>
          </rPr>
          <t>Describa la actividad específica a desarrollar</t>
        </r>
        <r>
          <rPr>
            <sz val="11"/>
            <color indexed="81"/>
            <rFont val="Tahoma"/>
            <family val="2"/>
          </rPr>
          <t xml:space="preserve">
</t>
        </r>
      </text>
    </comment>
    <comment ref="G9" authorId="0" shapeId="0" xr:uid="{0E39504D-F902-465B-B357-7E67509C33B5}">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9" authorId="0" shapeId="0" xr:uid="{9DF0490E-4064-48F4-8677-F83FC9837BDC}">
      <text>
        <r>
          <rPr>
            <b/>
            <sz val="10"/>
            <color indexed="81"/>
            <rFont val="Tahoma"/>
            <family val="2"/>
          </rPr>
          <t xml:space="preserve">Registré el nombre con el que se identifica el indicador </t>
        </r>
      </text>
    </comment>
    <comment ref="R9" authorId="0" shapeId="0" xr:uid="{7CCD03A4-6AD0-4816-A196-183B5754BB11}">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9" authorId="0" shapeId="0" xr:uid="{CE2AD7FC-E78E-44A9-857D-E625572AD364}">
      <text>
        <r>
          <rPr>
            <b/>
            <sz val="10"/>
            <color indexed="81"/>
            <rFont val="Tahoma"/>
            <family val="2"/>
          </rPr>
          <t>Debe ser clara, concisa y adecuada al tipo de indicador que se desea calcula</t>
        </r>
        <r>
          <rPr>
            <b/>
            <sz val="9"/>
            <color indexed="81"/>
            <rFont val="Tahoma"/>
            <family val="2"/>
          </rPr>
          <t>r</t>
        </r>
      </text>
    </comment>
    <comment ref="W9" authorId="0" shapeId="0" xr:uid="{6FDAD718-8C4E-4DD0-BFE7-41A0613BDF54}">
      <text>
        <r>
          <rPr>
            <b/>
            <sz val="10"/>
            <color indexed="81"/>
            <rFont val="Tahoma"/>
            <family val="2"/>
          </rPr>
          <t>Número, porcentaje, Valor, días, personas, etc.</t>
        </r>
        <r>
          <rPr>
            <sz val="9"/>
            <color indexed="81"/>
            <rFont val="Tahoma"/>
            <family val="2"/>
          </rPr>
          <t xml:space="preserve">
</t>
        </r>
      </text>
    </comment>
    <comment ref="X9" authorId="0" shapeId="0" xr:uid="{A7711AF8-7936-4EDD-BAA2-28D4B613B3D6}">
      <text>
        <r>
          <rPr>
            <b/>
            <sz val="10"/>
            <color indexed="81"/>
            <rFont val="Tahoma"/>
            <family val="2"/>
          </rPr>
          <t xml:space="preserve">Resultadado alcanzado en periodo anterior
</t>
        </r>
      </text>
    </comment>
    <comment ref="Y9" authorId="0" shapeId="0" xr:uid="{3E2E9556-34FE-4FB9-AD7D-0F0283C2AA45}">
      <text>
        <r>
          <rPr>
            <b/>
            <sz val="10"/>
            <color indexed="81"/>
            <rFont val="Tahoma"/>
            <family val="2"/>
          </rPr>
          <t>Meta que se proyecta alcanzar en el año</t>
        </r>
      </text>
    </comment>
    <comment ref="AJ9" authorId="0" shapeId="0" xr:uid="{2395EF0B-41E3-4305-98F7-959B3075CB58}">
      <text>
        <r>
          <rPr>
            <b/>
            <sz val="12"/>
            <color indexed="81"/>
            <rFont val="Tahoma"/>
            <family val="2"/>
          </rPr>
          <t>Marque con un X</t>
        </r>
        <r>
          <rPr>
            <sz val="9"/>
            <color indexed="81"/>
            <rFont val="Tahoma"/>
            <family val="2"/>
          </rPr>
          <t xml:space="preserve">
</t>
        </r>
      </text>
    </comment>
    <comment ref="AK9" authorId="0" shapeId="0" xr:uid="{2185136C-AC4A-4525-B7E8-9499A4BD4588}">
      <text>
        <r>
          <rPr>
            <b/>
            <sz val="12"/>
            <color indexed="81"/>
            <rFont val="Tahoma"/>
            <family val="2"/>
          </rPr>
          <t>Marque con un X</t>
        </r>
        <r>
          <rPr>
            <sz val="9"/>
            <color indexed="81"/>
            <rFont val="Tahoma"/>
            <family val="2"/>
          </rPr>
          <t xml:space="preserve">
</t>
        </r>
      </text>
    </comment>
    <comment ref="AL9" authorId="0" shapeId="0" xr:uid="{43398691-379E-4E3E-94C1-0F46E29124C5}">
      <text>
        <r>
          <rPr>
            <b/>
            <sz val="12"/>
            <color indexed="81"/>
            <rFont val="Tahoma"/>
            <family val="2"/>
          </rPr>
          <t>Marque con un X</t>
        </r>
      </text>
    </comment>
    <comment ref="AM9" authorId="0" shapeId="0" xr:uid="{52BDF772-36C0-406A-82D5-2235D190F9A1}">
      <text>
        <r>
          <rPr>
            <b/>
            <sz val="12"/>
            <color indexed="81"/>
            <rFont val="Tahoma"/>
            <family val="2"/>
          </rPr>
          <t>Marque con un X</t>
        </r>
      </text>
    </comment>
    <comment ref="AN9" authorId="0" shapeId="0" xr:uid="{2F95C5DE-B152-4EFE-AFC1-FA364D7074C1}">
      <text>
        <r>
          <rPr>
            <b/>
            <sz val="12"/>
            <color indexed="81"/>
            <rFont val="Tahoma"/>
            <family val="2"/>
          </rPr>
          <t xml:space="preserve">Marque con un X
</t>
        </r>
      </text>
    </comment>
    <comment ref="AO9" authorId="0" shapeId="0" xr:uid="{FC308F07-9A35-41D3-A800-923331E7DFFC}">
      <text>
        <r>
          <rPr>
            <b/>
            <sz val="12"/>
            <color indexed="81"/>
            <rFont val="Tahoma"/>
            <family val="2"/>
          </rPr>
          <t>Marque con un X</t>
        </r>
        <r>
          <rPr>
            <sz val="12"/>
            <color indexed="81"/>
            <rFont val="Tahoma"/>
            <family val="2"/>
          </rPr>
          <t xml:space="preserve">
</t>
        </r>
      </text>
    </comment>
    <comment ref="AP9" authorId="0" shapeId="0" xr:uid="{24FB920F-8503-413F-B0FB-F4220A17A9F2}">
      <text>
        <r>
          <rPr>
            <b/>
            <sz val="12"/>
            <color indexed="81"/>
            <rFont val="Tahoma"/>
            <family val="2"/>
          </rPr>
          <t>Marque con un X</t>
        </r>
        <r>
          <rPr>
            <sz val="9"/>
            <color indexed="81"/>
            <rFont val="Tahoma"/>
            <family val="2"/>
          </rPr>
          <t xml:space="preserve">
</t>
        </r>
      </text>
    </comment>
    <comment ref="AQ9" authorId="0" shapeId="0" xr:uid="{A1108566-E94C-449C-A2E7-32A68C828DC4}">
      <text>
        <r>
          <rPr>
            <b/>
            <sz val="12"/>
            <color indexed="81"/>
            <rFont val="Tahoma"/>
            <family val="2"/>
          </rPr>
          <t>Diligencie el nombre de otra política</t>
        </r>
      </text>
    </comment>
    <comment ref="AR9" authorId="0" shapeId="0" xr:uid="{96E44043-564D-47A9-B247-E3CCEE1DA6DB}">
      <text>
        <r>
          <rPr>
            <b/>
            <sz val="12"/>
            <color indexed="81"/>
            <rFont val="Tahoma"/>
            <family val="2"/>
          </rPr>
          <t>Marque con un X</t>
        </r>
        <r>
          <rPr>
            <sz val="9"/>
            <color indexed="81"/>
            <rFont val="Tahoma"/>
            <family val="2"/>
          </rPr>
          <t xml:space="preserve">
</t>
        </r>
      </text>
    </comment>
    <comment ref="AS9" authorId="0" shapeId="0" xr:uid="{B0C89A0A-BA09-4E02-9041-02784DBD42D6}">
      <text>
        <r>
          <rPr>
            <b/>
            <sz val="11"/>
            <color indexed="81"/>
            <rFont val="Tahoma"/>
            <family val="2"/>
          </rPr>
          <t>Diligenciar el número de documento CONPES</t>
        </r>
        <r>
          <rPr>
            <sz val="9"/>
            <color indexed="81"/>
            <rFont val="Tahoma"/>
            <family val="2"/>
          </rPr>
          <t xml:space="preserve">
</t>
        </r>
      </text>
    </comment>
    <comment ref="AT9" authorId="0" shapeId="0" xr:uid="{C15CC334-469D-43A1-A03C-7A8FC7F92E4B}">
      <text>
        <r>
          <rPr>
            <b/>
            <sz val="11"/>
            <color indexed="81"/>
            <rFont val="Tahoma"/>
            <family val="2"/>
          </rPr>
          <t>Marque con un X</t>
        </r>
        <r>
          <rPr>
            <sz val="11"/>
            <color indexed="81"/>
            <rFont val="Tahoma"/>
            <family val="2"/>
          </rPr>
          <t xml:space="preserve">
</t>
        </r>
      </text>
    </comment>
    <comment ref="AU9" authorId="0" shapeId="0" xr:uid="{F4AC8EE6-3CBB-459B-A810-1355EBF29F87}">
      <text>
        <r>
          <rPr>
            <b/>
            <sz val="11"/>
            <color indexed="81"/>
            <rFont val="Tahoma"/>
            <family val="2"/>
          </rPr>
          <t>Diligencie el nombre de otro compromiso</t>
        </r>
      </text>
    </comment>
    <comment ref="AD10" authorId="0" shapeId="0" xr:uid="{0452CDBB-00FA-419C-AF42-585A2C059935}">
      <text>
        <r>
          <rPr>
            <sz val="10"/>
            <color indexed="81"/>
            <rFont val="Tahoma"/>
            <family val="2"/>
          </rPr>
          <t>Registrar el número del compromiso adquirido por el Ministerio</t>
        </r>
      </text>
    </comment>
    <comment ref="AE10" authorId="0" shapeId="0" xr:uid="{93B0BCBB-8B12-4C21-A024-80DE0FB1635B}">
      <text>
        <r>
          <rPr>
            <sz val="10"/>
            <color indexed="81"/>
            <rFont val="Tahoma"/>
            <family val="2"/>
          </rPr>
          <t>Registrar el número del compromiso adquirido por el Ministerio</t>
        </r>
      </text>
    </comment>
    <comment ref="AF10" authorId="0" shapeId="0" xr:uid="{E14793C5-125A-4122-AC64-F40D5272CE3F}">
      <text>
        <r>
          <rPr>
            <sz val="10"/>
            <color indexed="81"/>
            <rFont val="Tahoma"/>
            <family val="2"/>
          </rPr>
          <t>Registrar el número del compromiso adquirido por el Ministerio</t>
        </r>
      </text>
    </comment>
    <comment ref="AG10" authorId="0" shapeId="0" xr:uid="{6CB040FD-44F9-46F7-B274-E0900CF92096}">
      <text>
        <r>
          <rPr>
            <sz val="10"/>
            <color indexed="81"/>
            <rFont val="Tahoma"/>
            <family val="2"/>
          </rPr>
          <t>Registrar el número del compromiso adquirido por el Ministerio</t>
        </r>
      </text>
    </comment>
    <comment ref="AH10" authorId="0" shapeId="0" xr:uid="{C866B455-AA50-4653-A97F-A942C62FEC34}">
      <text>
        <r>
          <rPr>
            <sz val="10"/>
            <color indexed="81"/>
            <rFont val="Tahoma"/>
            <family val="2"/>
          </rPr>
          <t>Registrar el número del compromiso adquirido por el Ministerio</t>
        </r>
      </text>
    </comment>
    <comment ref="AI10" authorId="0" shapeId="0" xr:uid="{6A1FA016-DE62-4D1B-8D78-502D2D5B1789}">
      <text>
        <r>
          <rPr>
            <sz val="10"/>
            <color indexed="81"/>
            <rFont val="Tahoma"/>
            <family val="2"/>
          </rPr>
          <t>Diligenciar el nombre de otras mesas de grupos étnicos</t>
        </r>
        <r>
          <rPr>
            <sz val="9"/>
            <color indexed="81"/>
            <rFont val="Tahoma"/>
            <family val="2"/>
          </rPr>
          <t xml:space="preserve">
</t>
        </r>
      </text>
    </comment>
    <comment ref="Z79" authorId="1" shapeId="0" xr:uid="{E5960B96-A732-400A-8E11-DB85804B3992}">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<sst xmlns="http://schemas.openxmlformats.org/spreadsheetml/2006/main" count="2711" uniqueCount="1179">
  <si>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</si>
  <si>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</si>
  <si>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</si>
  <si>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</si>
  <si>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</si>
  <si>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</si>
  <si>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</si>
  <si>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</si>
  <si>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</si>
  <si>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</si>
  <si>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</si>
  <si>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</si>
  <si>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</si>
  <si>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</si>
  <si>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</si>
  <si>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</si>
  <si>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</si>
  <si>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</si>
  <si>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</si>
  <si>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</si>
  <si>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</si>
  <si>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</si>
  <si>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</si>
  <si>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Información el objetivo del Plan estratégico Institucional -PEI, al cual le apunta el plan de acción, en este ítem se deberá diligenciar  de acuerdo con la responsabilidad de cada dependencia.</t>
  </si>
  <si>
    <t>5.1</t>
  </si>
  <si>
    <t>Identifique el objetivo especifico del PEI el cual tiene asociado el plan de acción</t>
  </si>
  <si>
    <t>5.2</t>
  </si>
  <si>
    <t>Identifique la Meta del Plan Estrategico institucional el cual tiene asociado el plan de acción</t>
  </si>
  <si>
    <t>5.3.</t>
  </si>
  <si>
    <t>Identificar la transformacion Estrategica el cual tiene asociado el plan de acción</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</si>
  <si>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</si>
  <si>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</si>
  <si>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</si>
  <si>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</si>
  <si>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Denominación del  Producto: Diligencie el nombre que caracteriza al bien o servicio.</t>
  </si>
  <si>
    <t>Entregable: A partir de la definición de los productos, cada dependencia formulará entregables</t>
  </si>
  <si>
    <t xml:space="preserve">Origen de la Necesidad: se debe seleccionar el insumo que da origen a la actividad y/o producto  de no encontrarse en la lista de despegable deberá seleccionar "otros" y en la celda de observaciones describir cual es. </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</si>
  <si>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</si>
  <si>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</si>
  <si>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</si>
  <si>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</si>
  <si>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</si>
  <si>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Se debe seleccionar el GIT al que pertenece el responsable del producto o entregable.</t>
  </si>
  <si>
    <t xml:space="preserve">Fecha de Inicio: indicar la fecha al inicio de la actividad en el formato (DD/MM/AAAA) </t>
  </si>
  <si>
    <t>Fecha  Final: Cuando se cumpla la fecha de finalización del entregable la dependencia en el formato (DD/MM/AAAA</t>
  </si>
  <si>
    <t>III.SEGUIMIENTO DEL PAI</t>
  </si>
  <si>
    <t>8.1</t>
  </si>
  <si>
    <t>Formula de calculo: Especifique claramente la formula de calculo</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</si>
  <si>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</si>
  <si>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</si>
  <si>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</si>
  <si>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</si>
  <si>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</si>
  <si>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</si>
  <si>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</si>
  <si>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</si>
  <si>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Es la clase o tipo de medida (Número, Porcentaje, Valor, $, Días, etc.), que resulta de la aplicación de la fórmula definida.</t>
  </si>
  <si>
    <t>Determine las metas establecidas para la vigencia en cada actividad</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</si>
  <si>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</si>
  <si>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</si>
  <si>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</si>
  <si>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</si>
  <si>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</si>
  <si>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</si>
  <si>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</si>
  <si>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</si>
  <si>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</si>
  <si>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</si>
  <si>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</si>
  <si>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</si>
  <si>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</si>
  <si>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</si>
  <si>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</si>
  <si>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</si>
  <si>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</si>
  <si>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</si>
  <si>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</si>
  <si>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</si>
  <si>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</si>
  <si>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</si>
  <si>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</si>
  <si>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</si>
  <si>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</si>
  <si>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</si>
  <si>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</si>
  <si>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</si>
  <si>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</si>
  <si>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</si>
  <si>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family val="2"/>
      </rPr>
      <t>DIRECCIONAMIENTO ESTRATÉGICO Y APRENDIZAJE ORGANIZACIONAL</t>
    </r>
  </si>
  <si>
    <r>
      <t xml:space="preserve">FORMATO:
</t>
    </r>
    <r>
      <rPr>
        <sz val="14"/>
        <rFont val="Arial"/>
        <family val="2"/>
      </rPr>
      <t xml:space="preserve"> FORMULACIÓN PLAN DE ACCIÓN INSTITUCIONAL</t>
    </r>
  </si>
  <si>
    <t xml:space="preserve">No. </t>
  </si>
  <si>
    <t>8.1. NOMBRE INDICADOR</t>
  </si>
  <si>
    <t>I TRIMESTRE</t>
  </si>
  <si>
    <t>II TRIMESTRE</t>
  </si>
  <si>
    <t>III TRIMESTRE</t>
  </si>
  <si>
    <t>IV TRIMESTRE</t>
  </si>
  <si>
    <t xml:space="preserve">Resignificación de la jornada escolar </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</si>
  <si>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</si>
  <si>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</si>
  <si>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</si>
  <si>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</si>
  <si>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</si>
  <si>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</si>
  <si>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</si>
  <si>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</si>
  <si>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</si>
  <si>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</si>
  <si>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</si>
  <si>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</si>
  <si>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</si>
  <si>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</si>
  <si>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</si>
  <si>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</si>
  <si>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</si>
  <si>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</si>
  <si>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</si>
  <si>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</si>
  <si>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</si>
  <si>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</si>
  <si>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</si>
  <si>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</si>
  <si>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</si>
  <si>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</si>
  <si>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</si>
  <si>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</si>
  <si>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</si>
  <si>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</si>
  <si>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</si>
  <si>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</si>
  <si>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</si>
  <si>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</si>
  <si>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</si>
  <si>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</si>
  <si>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</si>
  <si>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</si>
  <si>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</si>
  <si>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</si>
  <si>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</si>
  <si>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</si>
  <si>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</si>
  <si>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</si>
  <si>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</si>
  <si>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</si>
  <si>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</si>
  <si>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</si>
  <si>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</si>
  <si>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</si>
  <si>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</si>
  <si>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</si>
  <si>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</si>
  <si>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</si>
  <si>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</si>
  <si>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</si>
  <si>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</si>
  <si>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</si>
  <si>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</si>
  <si>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</si>
  <si>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</si>
  <si>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</si>
  <si>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</si>
  <si>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</si>
  <si>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</si>
  <si>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</si>
  <si>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</si>
  <si>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</si>
  <si>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</si>
  <si>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</si>
  <si>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</si>
  <si>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</si>
  <si>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</si>
  <si>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</si>
  <si>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</si>
  <si>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</si>
  <si>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</si>
  <si>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</si>
  <si>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</si>
  <si>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</si>
  <si>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</si>
  <si>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</si>
  <si>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</si>
  <si>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</si>
  <si>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</si>
  <si>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</si>
  <si>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</si>
  <si>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</si>
  <si>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</si>
  <si>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</si>
  <si>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</si>
  <si>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</si>
  <si>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</si>
  <si>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</si>
  <si>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</si>
  <si>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</si>
  <si>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</si>
  <si>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</si>
  <si>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</si>
  <si>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</si>
  <si>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</si>
  <si>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</si>
  <si>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</si>
  <si>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</si>
  <si>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</si>
  <si>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</si>
  <si>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</si>
  <si>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</si>
  <si>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</si>
  <si>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</si>
  <si>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</si>
  <si>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</si>
  <si>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</si>
  <si>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</si>
  <si>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</si>
  <si>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</si>
  <si>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</si>
  <si>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</si>
  <si>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</si>
  <si>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</si>
  <si>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</si>
  <si>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</si>
  <si>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</si>
  <si>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</si>
  <si>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</si>
  <si>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</si>
  <si>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</si>
  <si>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</si>
  <si>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</si>
  <si>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</si>
  <si>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</si>
  <si>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</si>
  <si>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</si>
  <si>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</si>
  <si>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</si>
  <si>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</si>
  <si>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</si>
  <si>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</si>
  <si>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RUBLO</t>
  </si>
  <si>
    <t>VALOR</t>
  </si>
  <si>
    <t>BPIN</t>
  </si>
  <si>
    <t>C-4302-1604-24</t>
  </si>
  <si>
    <t>C-4302-1604-21</t>
  </si>
  <si>
    <t>C-4302-1604-20</t>
  </si>
  <si>
    <t>C-4302-1604-16</t>
  </si>
  <si>
    <t>C-4302-1604-17</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</si>
  <si>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</si>
  <si>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</si>
  <si>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</si>
  <si>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</si>
  <si>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</si>
  <si>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</si>
  <si>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</si>
  <si>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</si>
  <si>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</si>
  <si>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</si>
  <si>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</si>
  <si>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</si>
  <si>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</si>
  <si>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</si>
  <si>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</si>
  <si>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</si>
  <si>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</si>
  <si>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</si>
  <si>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</si>
  <si>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</si>
  <si>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</si>
  <si>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</si>
  <si>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</si>
  <si>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</si>
  <si>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</si>
  <si>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</si>
  <si>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</si>
  <si>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</si>
  <si>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</si>
  <si>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</si>
  <si>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</si>
  <si>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</si>
  <si>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</si>
  <si>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</si>
  <si>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</si>
  <si>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</si>
  <si>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</si>
  <si>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</si>
  <si>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</si>
  <si>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</si>
  <si>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</si>
  <si>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</si>
  <si>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</si>
  <si>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</si>
  <si>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</si>
  <si>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</si>
  <si>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</si>
  <si>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</si>
  <si>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</si>
  <si>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</si>
  <si>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</si>
  <si>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</si>
  <si>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</si>
  <si>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</si>
  <si>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</si>
  <si>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</si>
  <si>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</si>
  <si>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Líneas estrategicas</t>
  </si>
  <si>
    <t>TIPOS DE ACUMULACIÓN</t>
  </si>
  <si>
    <t>PROCESO</t>
  </si>
  <si>
    <t>Plan Institucional de Archivos de la Entidad –PINAR</t>
  </si>
  <si>
    <t>X</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</si>
  <si>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</si>
  <si>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</si>
  <si>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</si>
  <si>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</si>
  <si>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</si>
  <si>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</si>
  <si>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</si>
  <si>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</si>
  <si>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</si>
  <si>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</si>
  <si>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Atletas y paratletas como embajadores de paz en el mundo</t>
  </si>
  <si>
    <t>CAPACIDAD</t>
  </si>
  <si>
    <t>Gestión Ambiental</t>
  </si>
  <si>
    <t>Plan de Previsión de Recursos Humanos</t>
  </si>
  <si>
    <t xml:space="preserve">Integridad </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</si>
  <si>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</si>
  <si>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</si>
  <si>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</si>
  <si>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</si>
  <si>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</si>
  <si>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</si>
  <si>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</si>
  <si>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</si>
  <si>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</si>
  <si>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</si>
  <si>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</si>
  <si>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</si>
  <si>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 xml:space="preserve">Deporte, recreación y actividad física para poblaciones diferenciales (LGBTIQ+, indígenas, Rrom, NARP, víctimas del conflicto armado, otros). </t>
  </si>
  <si>
    <t>REDUCCIÓN ANUAL</t>
  </si>
  <si>
    <t>Altos Logros</t>
  </si>
  <si>
    <t>Plan de Incentivos Institucionales</t>
  </si>
  <si>
    <t xml:space="preserve">Servicio al Ciudadano </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</si>
  <si>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</si>
  <si>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</si>
  <si>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</si>
  <si>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</si>
  <si>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</si>
  <si>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 xml:space="preserve">Oficina Asesora Jurídica </t>
  </si>
  <si>
    <t xml:space="preserve">Racionalización de Trámites </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</si>
  <si>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</si>
  <si>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</si>
  <si>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</si>
  <si>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</si>
  <si>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</si>
  <si>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Servicio Integral al Ciudadano</t>
  </si>
  <si>
    <t>Dirección de Posicionamiento y Liderazgo</t>
  </si>
  <si>
    <t>GIT Deporte de Rendimiento Paralímpico</t>
  </si>
  <si>
    <t>Plan de Tratamiento de Riesgos de Seguridad y Privacidad de la Información</t>
  </si>
  <si>
    <t>Gobierno Digital</t>
  </si>
  <si>
    <t>Gestión de Tecnologías de Comunicación e Información</t>
  </si>
  <si>
    <t>Plan de Seguridad y Privacidad de la Información</t>
  </si>
  <si>
    <t xml:space="preserve">Seguridad Digital </t>
  </si>
  <si>
    <t>Caracterización de los grupos de valor</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</si>
  <si>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</si>
  <si>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</si>
  <si>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</si>
  <si>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</si>
  <si>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</si>
  <si>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</si>
  <si>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</si>
  <si>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</si>
  <si>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</si>
  <si>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</si>
  <si>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</si>
  <si>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</si>
  <si>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</si>
  <si>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</si>
  <si>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</si>
  <si>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</si>
  <si>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</si>
  <si>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</si>
  <si>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</si>
  <si>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</si>
  <si>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</si>
  <si>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</si>
  <si>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</si>
  <si>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</si>
  <si>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</si>
  <si>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Compras y Contratación Pública</t>
  </si>
  <si>
    <t>Adquisición de Bienes y Servicios</t>
  </si>
  <si>
    <t>Dirección de Recursos y Herramientas del Sistema</t>
  </si>
  <si>
    <t>GIT Tesorería</t>
  </si>
  <si>
    <t>GIT TIC´S</t>
  </si>
  <si>
    <t>5.3 PILARES</t>
  </si>
  <si>
    <t>FORMULACIÓN PLAN DE ACCIÓN INSTITUCIONAL</t>
  </si>
  <si>
    <t>Versión</t>
  </si>
  <si>
    <t>Código</t>
  </si>
  <si>
    <t>Fecha</t>
  </si>
  <si>
    <t>Presupuesto NO PAA: Registre el monto del presupuesto que No se ejecuta desde el PAA</t>
  </si>
  <si>
    <t>Presupuesto PAA: Registre el monto del presupuesto asignado a la actividad que se ejecutará en Plan Anual de Adquisiciones</t>
  </si>
  <si>
    <t>Étnicos - Indígenas</t>
  </si>
  <si>
    <t>Étnicos - Comunidad Negra, Afrocolombiana, Raizal y Palenquera</t>
  </si>
  <si>
    <t>Étnicos - Rrom</t>
  </si>
  <si>
    <t>Equidad de la Mujer</t>
  </si>
  <si>
    <t>Primera Infancia, Infancia y Adolescencia</t>
  </si>
  <si>
    <t>Víctimas</t>
  </si>
  <si>
    <t>Participación Ciudadana</t>
  </si>
  <si>
    <t>Discapacidad</t>
  </si>
  <si>
    <t>Iniciativas PPI</t>
  </si>
  <si>
    <t xml:space="preserve">Pactos Territoriales </t>
  </si>
  <si>
    <t>Otros</t>
  </si>
  <si>
    <t>Otras mesas</t>
  </si>
  <si>
    <t>8.10</t>
  </si>
  <si>
    <t>Línea base: indique cuál fue la meta alcanzada o el valor con el que cerró el periodo anterior. Si no hay línea base, digite 0</t>
  </si>
  <si>
    <t>Alineación políticas transversales: señalar con una x o bien con el número o nombre de la política trasversal</t>
  </si>
  <si>
    <t>CONPES 
(Número documento )</t>
  </si>
  <si>
    <t>MPC
Mesa Permanente de Concertación</t>
  </si>
  <si>
    <t>MRA
Mesa Regional Amazónica</t>
  </si>
  <si>
    <t xml:space="preserve"> CRIC
Consejo Regional Indígena del Cauca</t>
  </si>
  <si>
    <t xml:space="preserve"> CRIDEC
Consejo Regional Indígena de Caldas</t>
  </si>
  <si>
    <t xml:space="preserve"> CRIHU
Consejo Regional Indígena del Huila</t>
  </si>
  <si>
    <t>Otras</t>
  </si>
  <si>
    <t>Alineación otros compromisos: señalar con una x o bien con el número o nombre de otros compromisos</t>
  </si>
  <si>
    <t>GIT Talento y Reserva Deportiva</t>
  </si>
  <si>
    <t xml:space="preserve">GIT Gestión Presupuestal             
                              </t>
  </si>
  <si>
    <t>GIT Gestión Contable</t>
  </si>
  <si>
    <t>GIT Deporte de Rendimiento Olímpico</t>
  </si>
  <si>
    <t>8.2 TIPO DE INDICADOR</t>
  </si>
  <si>
    <t>TIPO DE INDICADOR</t>
  </si>
  <si>
    <t>PRODUCTO</t>
  </si>
  <si>
    <t>RESULTADO</t>
  </si>
  <si>
    <t xml:space="preserve">Nombre del Indicador: Registré el nombre con el que se identifica el indicador </t>
  </si>
  <si>
    <r>
      <rPr>
        <b/>
        <sz val="11"/>
        <color theme="1"/>
        <rFont val="Calibri"/>
        <family val="2"/>
        <scheme val="minor"/>
      </rPr>
      <t>Indicadores de producto</t>
    </r>
    <r>
      <rPr>
        <sz val="11"/>
        <color theme="1"/>
        <rFont val="Calibri"/>
        <family val="2"/>
        <scheme val="minor"/>
      </rPr>
      <t xml:space="preserve">: Miden los productos o entregables específicos generados como resultado de las actividades realizadas. Ejemplo: capacitaciones realizadas, deportistas atendidos, construcciones desarrolladas, programas implementados, etc.
</t>
    </r>
    <r>
      <rPr>
        <b/>
        <sz val="11"/>
        <color theme="1"/>
        <rFont val="Calibri"/>
        <family val="2"/>
        <scheme val="minor"/>
      </rPr>
      <t>Indicadores de resultado</t>
    </r>
    <r>
      <rPr>
        <sz val="11"/>
        <color theme="1"/>
        <rFont val="Calibri"/>
        <family val="2"/>
        <scheme val="minor"/>
      </rPr>
      <t>: Miden los efectos o cambios que resultan de las actividades y productos implementados. Ejemplo: incremento en participación, mejoramiento rendimiento deportivo, satisfacción de usuarios, etc.</t>
    </r>
  </si>
  <si>
    <t>8.3. FORMULA DE CALCULO</t>
  </si>
  <si>
    <t>8.4. DESCRIPCIÓN DEL INDICADOR</t>
  </si>
  <si>
    <t>8.5. DESCRIPCIÓN DE EVIDENCIA DEL INDICADOR</t>
  </si>
  <si>
    <t>8.6. TIPO DE ACUMULACIÓN</t>
  </si>
  <si>
    <t>8.7. UNIDAD DE MEDIDA</t>
  </si>
  <si>
    <t>8.8 LÍNEA BASE</t>
  </si>
  <si>
    <t>8.9. META DEL INDICADOR</t>
  </si>
  <si>
    <t>8. 10. PROGRAMACIÓN  DE LA META</t>
  </si>
  <si>
    <t>8.11. ALIENACION CON POLÍTICAS TRASVERSALES</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</si>
  <si>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</si>
  <si>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8. DEFINICIÓN FICHA TÉCNICA DE INDICADORES</t>
  </si>
  <si>
    <t>7. PLANEACIÓN</t>
  </si>
  <si>
    <t>7.1. LINEA ESTRATEGICA</t>
  </si>
  <si>
    <t>7.3. PRODUCTO DEL PROYECTO</t>
  </si>
  <si>
    <t>7.8. DENOMINACIÓN  DEL PRODUCTO</t>
  </si>
  <si>
    <t>7.9. META DE PRODUCTO</t>
  </si>
  <si>
    <t>7.10. ENTREGABLE</t>
  </si>
  <si>
    <t>Sub-actividad: Describa la actividad específica que desarrollará el área</t>
  </si>
  <si>
    <t>Actividad: Diligenciar la que corresponda con el producto del Proyecto de Inverstión conforme a la PIIP</t>
  </si>
  <si>
    <t>Producto del Proyecto: Diligenciar el que corresponda con el Proyecto de Inversión conforme a la PIIP</t>
  </si>
  <si>
    <t>Nombre Proyecto de Inversión: Seleccione el proyecto de invesión que corresponda de acuerdo con la PIIP</t>
  </si>
  <si>
    <t>7.11. ORIGEN  DE LA NECESIDAD</t>
  </si>
  <si>
    <t>7.13. POLITICA-MIPG</t>
  </si>
  <si>
    <t>7.14. ARTICULACIÓN CON PLANES</t>
  </si>
  <si>
    <t>7.16. FECHA DE INICIO
(DD/MM/AAAA)</t>
  </si>
  <si>
    <t>7.17. FECHA FINAL
(DD/MM/AAAA)</t>
  </si>
  <si>
    <t>7.15. DEPDENCIA O GRUPO INTERNO DE TRABAJO</t>
  </si>
  <si>
    <t>APOYO DE LA INFRAESTRUCTURA DEPORTIVA, RECREATIVA Y DE ALTA COMPETENCIA EN COLOMBIA</t>
  </si>
  <si>
    <t>FORTALECIMIENTO DE LA GESTIÓN Y SEGUIMIENTO INSTITUCIONAL DEL MINISTERIO DEL DEPORTE - OFICINA ASESORA DE PLANEACION  - COMUNICACIONES Y ATENCION AL CIUDADANO</t>
  </si>
  <si>
    <t>APOYO EN EL DESARROLLO DE JUEGOS Y EVENTOS DEPORTIVOS DE RENDIMIENTO Y ALTO RENDIMIENTO EN COLOMBIA</t>
  </si>
  <si>
    <t>INSUMOS</t>
  </si>
  <si>
    <t>IMPACTO</t>
  </si>
  <si>
    <t>PROCESOS</t>
  </si>
  <si>
    <t xml:space="preserve">GIT Contratación </t>
  </si>
  <si>
    <t>Despacho de Ministro(a)</t>
  </si>
  <si>
    <t>GIT Deporte de RendImiento Olimpico</t>
  </si>
  <si>
    <t xml:space="preserve">Dirección de Recursos y Herramientas </t>
  </si>
  <si>
    <t>GIT Laboratorio</t>
  </si>
  <si>
    <t>RUBRO</t>
  </si>
  <si>
    <t xml:space="preserve"> APOYO A LA INSPECCIÓN, VIGILANCIA Y CONTROL A NIVEL NACIONAL</t>
  </si>
  <si>
    <t>APOYO  AL PROGRAMA AL CONTROL DOPAJE   NACIONAL</t>
  </si>
  <si>
    <t>APOYO DE LA INFRAESTRUCTURA DEPORTIVA, RECREATIVA Y DE ALTA COMPETENCIA EN COLOMBIA.  NACIONAL</t>
  </si>
  <si>
    <t>C-4302-1604-28</t>
  </si>
  <si>
    <t>APOYO EN EL DESARROLLO DE JUEGOS Y EVENTOS DEPORTIVOS DE RENDIMIENTO Y ALTO RENDIMIENTO EN COLOMBIA  NACIONAL</t>
  </si>
  <si>
    <t>C-4302-1604-29</t>
  </si>
  <si>
    <t xml:space="preserve">DESARROLLO DE POLITICA PUBLICA E INVESTIGACION SECTORIAL A NIVEL NACIONAL </t>
  </si>
  <si>
    <t>DESARROLLO DEL DEPORTE OLIMPICO, PARALIMPICO Y NIVEL MUNDIAL PARA EL POSICIONAMIENTO Y LIDERAZGO DEPORTIVO NACIONAL</t>
  </si>
  <si>
    <t>C-4302-1604-26</t>
  </si>
  <si>
    <t>FORTALECIMIENTO DE LA GESTIÓN Y SEGUIMIENTO INSTITUCIONAL DEL MINISTERIO DEL DEPORTE  NACIONAL</t>
  </si>
  <si>
    <t>C-4399-1604-10</t>
  </si>
  <si>
    <t>C-4301-1604-13</t>
  </si>
  <si>
    <t>FORTALECIMIENTO DEL LABORATORIO DE CONTROL AL DOPAJE DEPORTIVO NACIONAL</t>
  </si>
  <si>
    <t>C-4302-1604-27</t>
  </si>
  <si>
    <t>FORTALECIMIENTO FOMENTO Y PROMOCIÓN DE LA PRACTICA DEPORTIVA, RECREATIVA Y DE ACTIVIDAD FÍSICA EN COLOMBIA  NACIONAL</t>
  </si>
  <si>
    <t>C-4301-1604-14</t>
  </si>
  <si>
    <t>IMPLEMENTACIÓN DE LAS TECNOLOGÍAS DE LA INFORMACIÓN Y COMUNICACIÓN PARA EL SISTEMA NACIONAL DEL DEPORTE A NIVEL NACIONAL</t>
  </si>
  <si>
    <t>MEJORAMIENTO SEDES COLDEPORTES  BOGOTÁ</t>
  </si>
  <si>
    <t>PROYECTOS</t>
  </si>
  <si>
    <t>7.4. ACTIVIDAD PROYECTO</t>
  </si>
  <si>
    <t xml:space="preserve">7.5. ACTIVIDAD - PAI </t>
  </si>
  <si>
    <t>Cierre del ejercicio del año  Anterior</t>
  </si>
  <si>
    <t>Proyecto del presupuesto para la Vigencia</t>
  </si>
  <si>
    <t>Peticiones, Queja y Reclamos realizados durante la vigenicia.</t>
  </si>
  <si>
    <t>Informe de seguimiento de indicadores de la vigencia en curso</t>
  </si>
  <si>
    <t>Plan Anticorrupción y Atención al Ciudadano Vigente</t>
  </si>
  <si>
    <t>Resultados de la última medición FURAG</t>
  </si>
  <si>
    <t>Plan Nacional de Desarrollo Vigente</t>
  </si>
  <si>
    <t>Plan Anual de Auditoria PAAu</t>
  </si>
  <si>
    <t>4.1. INDICADOR PND</t>
  </si>
  <si>
    <t>4.2 META PND</t>
  </si>
  <si>
    <t>Línea Estratégica: seleccionar la línea que corresponda al Plan Estratégico Sectorial Vigente</t>
  </si>
  <si>
    <t>Información del objetivo del Plan Nacional de Desarrollo - PND Vigente  asociado al plan de acción y el proyecto de inversión. El plan de acción debe apuntar al logro de estos objetivos.</t>
  </si>
  <si>
    <t>Fortalecer administrativa y organizativamente el ministerio y el Sistema Nacional del Deporte con programas, proyectos y acciones estratégicas que faciliten la interacción de todos los actores, con herramientas tecnológicas, asistencia y asesoría técnica, administrativa y financiera, en particular para los entes deportivos municipales.</t>
  </si>
  <si>
    <t>Ketty Arias Ruidiaz</t>
  </si>
  <si>
    <t>Programa de Transparencia y Ética de Pública del Ministerio - PTEP.</t>
  </si>
  <si>
    <t>Plan Estratégico Sectorial</t>
  </si>
  <si>
    <t>Acto administrativo</t>
  </si>
  <si>
    <t>Servicio de educación informal</t>
  </si>
  <si>
    <t>Realizar actividades de educación y prevención para la comunidad deportiva en general</t>
  </si>
  <si>
    <t>Apoyar las actividades de lucha contra el dopaje en el deporte a través del control dopaje, educación, prevención e investigación.</t>
  </si>
  <si>
    <t xml:space="preserve">Actividades de educación y prevencion en materia antidopaje </t>
  </si>
  <si>
    <t>Plan de Educación y prevencion ejecutado</t>
  </si>
  <si>
    <t>Porcentaje de actividades de educación y prevencion en materia antidopaje realizadas</t>
  </si>
  <si>
    <t>(# Actividades de educación y prevencion en materia antidopaje realizadas  / # Actividades de educación y prevencion en materia antidopaje planeadas y solicitadas) *100</t>
  </si>
  <si>
    <t>• Matriz del Plan de Educación y prevención  ejecutado (excel)
• Capacitaciones realizadas.                    
•  Listados de Asistencia, Informes de legalización de Comisión de servicios o de Gastos de Desplazamiento, registro fotográfico.</t>
  </si>
  <si>
    <t>100% de 40</t>
  </si>
  <si>
    <t>Servicio de control de dopaje</t>
  </si>
  <si>
    <t>Optimizar el muestreo dentro y fuera de competencia</t>
  </si>
  <si>
    <t xml:space="preserve">Muestras de control dopaje realizadas en y fuera de competencia. </t>
  </si>
  <si>
    <t>Porcentaje de muestras de control dopaje realizadas</t>
  </si>
  <si>
    <t>(# muestras de control dopaje  realizadas / # muestras de control dopaje programadas) * 100</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</si>
  <si>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</si>
  <si>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100% de 1000</t>
  </si>
  <si>
    <t>Optimizar el muestreo dentro y fuera de competencia:
•Plan de Distribución de controles ejecutado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2026)
• Informes de comisiones y gastos de desplazamiento.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
CONTRATO DE ACTIVIDADES DE INTERES PUBLICO - CAIP EJECUTADO</t>
  </si>
  <si>
    <t>Generar e implementar estrategias internas y externas de comunicación de la informacion institucional</t>
  </si>
  <si>
    <t>Generar contenidos informativos internos y externos  sobre la gestión del Ministerio</t>
  </si>
  <si>
    <t>Notas de prensa generadas</t>
  </si>
  <si>
    <t xml:space="preserve">Informe de monitoreo de medios </t>
  </si>
  <si>
    <t>Procentaje Promedio de réplicas por nota</t>
  </si>
  <si>
    <t>(Número total de réplicas / número total de notas) * 100</t>
  </si>
  <si>
    <t>Relación notas de prensa producto de los cubrimientos</t>
  </si>
  <si>
    <t>100% (de 500 notas)</t>
  </si>
  <si>
    <t>PND - Deporte, recreación y actividad física para poblaciones diferenciales (LGBTIQ+, indígenas, Rrom, NARP, víctimas del conflicto armado, otros).
PEI - Democratización del acceso de la población al deporte, la recreación y la actividad física con enfoque diferencial e inclusivo.</t>
  </si>
  <si>
    <t>Documentos de lineamientos técnicos</t>
  </si>
  <si>
    <t>Capacitar en temas de formulación, desarrollo y evaluación de lineamientos de política publica.</t>
  </si>
  <si>
    <t>Desarrollar ejercicio de gobernanza con enfoque diferencial y territorial a nivel nacional</t>
  </si>
  <si>
    <t>Capacitaciones realizadas</t>
  </si>
  <si>
    <t xml:space="preserve">Memorias, informes, listas de asistecia, plan de capacitación </t>
  </si>
  <si>
    <t>No aplica</t>
  </si>
  <si>
    <t>Cantidad de capacitaciones realizadas</t>
  </si>
  <si>
    <t>Número de capacitaciones realizadas</t>
  </si>
  <si>
    <t>Este indicador da cuenta del  número de ejercicios de capacitaciones para fortalecer el ejercicio de gobernanza con enfoque diferencial y territorial a nivel nacional</t>
  </si>
  <si>
    <t>Informe de actividad, listados de asistencia</t>
  </si>
  <si>
    <t>x</t>
  </si>
  <si>
    <t>Formular e implementar las Políticas pública para el deporte, la recreación y actividad física dirigida a la población colombiana con enfoque étnico, territorial y diferencial.</t>
  </si>
  <si>
    <t>Guia metodológica para los encuentros territoriales que garanticen la participación comuitaria de la población NARP</t>
  </si>
  <si>
    <t xml:space="preserve">Guia metodológica </t>
  </si>
  <si>
    <t>Documento</t>
  </si>
  <si>
    <t>Cantidad de documentos emitidos y publicados</t>
  </si>
  <si>
    <t>Este indicador da cuenta del  número de documentos elaborados y emitidos para guía metodológica de los encuentros territoriales que garanticen la participación real y efectiva de la población NARP</t>
  </si>
  <si>
    <t>Guía metodológica</t>
  </si>
  <si>
    <t>Adoptar mediante acto administrativo la política pública para el deporte, la recreación y actividad física dirigida a las comunidades Indígenas en cumplimiento del Plan Nacional de Desarrollo (PND)</t>
  </si>
  <si>
    <t xml:space="preserve">Acto administrativo </t>
  </si>
  <si>
    <t>Número de actos administrativo expedidos</t>
  </si>
  <si>
    <t>Este indicador da cuenta de los actos administrativos expedidos y publicados para la adopción de la política y documento técnico soporte de los pueblos indígenas</t>
  </si>
  <si>
    <t>Guia metodólógica para los encuentros territoriales que garanticen la participación comuitaria del Pueblo Rrom o Gitano</t>
  </si>
  <si>
    <t>Este indicador da cuenta del  número de documentos elaborados y emitidos para guía metodológica de los encuentros territoriales que garanticen la participación real y efectiva del Pueblo Rrom o Gitano</t>
  </si>
  <si>
    <t>Documento de la Guía metodológica para los encuentros territoriales que garanticen la participación comuitaria de la población NARP</t>
  </si>
  <si>
    <t>Servicio de apoyo financiero a atletas</t>
  </si>
  <si>
    <t>Apoyar mediante estímulos a los atletas que hacen parte del programa institucional sector olimpico y paralimpico</t>
  </si>
  <si>
    <t>Apoyar mediante estímulos a los atletas que hacen parte del programa institucional sector olimpico y paralimpico.</t>
  </si>
  <si>
    <t>Reconocimiento de estímulos a los atletas excelencia que hacen parte del programa institucional</t>
  </si>
  <si>
    <t>Acto administrativo reconocimiento del estimulo (cumplimiento de requisitos)</t>
  </si>
  <si>
    <t>Cantidad de atletas excelencia beneficiados del sector olímpico y paralímpico</t>
  </si>
  <si>
    <t>Número de atletas excelencia beneficiados del sector olímpico y paralímpico</t>
  </si>
  <si>
    <t>Acto administrativos, cantidad de atletas apoyados</t>
  </si>
  <si>
    <t>Servicio de Atención Medica especializada</t>
  </si>
  <si>
    <t>Apoyar a los atletas del sector olímpico y paralímpico mediante el programa de desarrollo psicosocial</t>
  </si>
  <si>
    <t>Realizar  valoraciones y  seguimiento psicosocial a los atletas del sector olimpico y paralímpico</t>
  </si>
  <si>
    <t>Seguimiento psicosocial a los atletas del sector olimpico y paralímpico</t>
  </si>
  <si>
    <t>Consolidado de Atenciones realizadas</t>
  </si>
  <si>
    <t>Cantidad de atletas atendidos del sector olímpico y paralímpcio</t>
  </si>
  <si>
    <t xml:space="preserve">Número de atletas atendidos pertenecientes al programa Atleta excelencia y selecciones colombia del sector olímpico y para límpico </t>
  </si>
  <si>
    <t>Consolidado de atenciones 
realizadas</t>
  </si>
  <si>
    <t>Implementar el programa de incentivos a glorias del deporte del sector olimpico y paralimpico</t>
  </si>
  <si>
    <t>Acto administrativo reconocimiento del incentivo / Evidencia del desembolso</t>
  </si>
  <si>
    <t>Cantidad de glorias del deporte beneficiados del sector olímpico y paralímpico</t>
  </si>
  <si>
    <t>Número de glorias del deporte  beneficiados del sector olímpico y paralímpico</t>
  </si>
  <si>
    <t xml:space="preserve">Consolidado de pagos  de glorias del deporte </t>
  </si>
  <si>
    <t>Servicio de identificación de talentos deportivos</t>
  </si>
  <si>
    <t>Detectar e identificar los potenciales talentos deportivos a través del Programa Escuela de Talentos</t>
  </si>
  <si>
    <t>Deportistas activos del programa escuela de talentos en la etapa enseñanza- aprendizaje</t>
  </si>
  <si>
    <t>Base de datos de los deportistas activos en el programa</t>
  </si>
  <si>
    <t>Sumatoria de los deportistas activos en el programa.</t>
  </si>
  <si>
    <t>Mide los deportistas activos en el programa Escuela de Talentos</t>
  </si>
  <si>
    <t>Servicio de preparación deportiva</t>
  </si>
  <si>
    <t>Apoyar los eventos del ciclo olímpico</t>
  </si>
  <si>
    <t>Preparacion de Atletas</t>
  </si>
  <si>
    <t>Bases de datos de atletas Participantes en Eventos Multideportivos del Ciclo Olímpico</t>
  </si>
  <si>
    <t>Cantidad de Atletas participantes en Eventos Internacionales y  Multideportivos</t>
  </si>
  <si>
    <t>Sumatoría de atletas Participantes en los eventos Multideportivos</t>
  </si>
  <si>
    <t>Bases de datos de atletas participantes en los eventos Multideportivos del Ciclo Olímpico</t>
  </si>
  <si>
    <t>Preparacion de Atletas
(Medallas obtenidas)</t>
  </si>
  <si>
    <t>Cantidad de medallas obtenidas en los Eventos multideportivos del Ciclo Olímpico 2026</t>
  </si>
  <si>
    <t>Cantidad de Medallas Obtenidas en eventos multideportivos</t>
  </si>
  <si>
    <t>Sumatoria de Medallas obtenidas en los eventos Multideportivos</t>
  </si>
  <si>
    <t>Bases de datos de medallas obtenidas</t>
  </si>
  <si>
    <t>Apoyar los eventos del ciclo paralímpico y sordolímpico</t>
  </si>
  <si>
    <t xml:space="preserve">Apoyar la participacion en  eventos internacionales </t>
  </si>
  <si>
    <t>Preparación y participación  de ParaAtletas</t>
  </si>
  <si>
    <t xml:space="preserve">Bases de datos de paraatletas participantes del Ciclo Paralimpico </t>
  </si>
  <si>
    <t>Cantidad de  Paraatletas participantes en eventos internacionales y  multideportivos</t>
  </si>
  <si>
    <t xml:space="preserve">Número  Paraatletas participantes en eventos Internacionales y Multideportivos </t>
  </si>
  <si>
    <t xml:space="preserve">Determinar la cantidad de Paraatletas participantes en eventos Internacionales y Multideportivos </t>
  </si>
  <si>
    <t xml:space="preserve">Resolucion de participación  y multideportivos </t>
  </si>
  <si>
    <t>Participación femenina en eventos  internacionales y multideportivos</t>
  </si>
  <si>
    <t xml:space="preserve">Participación femenina en  eventos internacionales y multideportivos </t>
  </si>
  <si>
    <t xml:space="preserve">Base de datos de Atletas que representan a Colombia  con la participación en eventos nacionales e internacionales </t>
  </si>
  <si>
    <t xml:space="preserve">Cantidad de Paraatletas femeninas apoyados en eventos internacionales y multideportivos </t>
  </si>
  <si>
    <t xml:space="preserve">Número de Paratletas femeninas participantes en eventos internacionales y multideportivos </t>
  </si>
  <si>
    <t>Desarrollar el programa nacional de entrenadores sector  Olimpico</t>
  </si>
  <si>
    <t>Desarrollar el programa nacional de entrenadores sector Olímpico</t>
  </si>
  <si>
    <t xml:space="preserve">Cantidad de Planes de Entrenamiento presentados Sector Olímpico </t>
  </si>
  <si>
    <t>Sumatoría de planes de entrenamiento socializados por los entrenadores</t>
  </si>
  <si>
    <t>Base de datos de los planes de entrenamiento socializados por modalidad deportiva</t>
  </si>
  <si>
    <t>Desarrollar el programa nacional de entrenadores sector paralímpico</t>
  </si>
  <si>
    <t>Desarrollar el  programa nacional de entrenadores sector paralímpico</t>
  </si>
  <si>
    <t>Servicio de asistencia técnica para la promoción del deporte</t>
  </si>
  <si>
    <t xml:space="preserve">Apoyar la gestión técnica y administrativa de los organismos Deportivos del Sistema Deportivo Olímpico </t>
  </si>
  <si>
    <t>Eventos organizados de orden nacional por medio de los contratos de Apoyo con los recursos asignados por el Ministerio del Deporte</t>
  </si>
  <si>
    <t>Base de datos de eventos de organización  de orden nacional apoyados a través de los contratos suscritos con los organismos Deportivos</t>
  </si>
  <si>
    <t>Cantidad de eventos Nacionales  organizados en Colombia</t>
  </si>
  <si>
    <t>Sumatoría de eventos Nacionales de organizacion apoyados</t>
  </si>
  <si>
    <t>Determinar la CANTIDAD de eventos organizados en Colombia  en el trimestre</t>
  </si>
  <si>
    <t>Base de datos de eventos Nacionales apoyados por medio de los contratos con los organismos deportivos</t>
  </si>
  <si>
    <t>Apoyos que reciben los atletas que participan a nivel internacional con apoyo del Ministerio del Deporte a través de los Contratos de Apoyo</t>
  </si>
  <si>
    <t>Base de datos de Atletas apoyados en los diferentes eventos Internacionales a través de los contratos suscritos con los organismos Deportivos</t>
  </si>
  <si>
    <t>Cantidad de apoyos a los atletas en eventos de participacion internacional</t>
  </si>
  <si>
    <t xml:space="preserve">Sumatoría de apoyos a los atletas </t>
  </si>
  <si>
    <t>Determinar la CANTIDAD apoyos recibidos por los atletas en la vigencia</t>
  </si>
  <si>
    <t>Base de datos apoyos a los atletas a través de los contratos suscritos con los organismos deportivos</t>
  </si>
  <si>
    <t>Participación femenina en eventos multideportivos internacionales</t>
  </si>
  <si>
    <t>Participación Femenina que representa a Colombia en eventos multideportivos internacionales</t>
  </si>
  <si>
    <t>Permite medir la equidad de género en el deporte de alto rendimiento</t>
  </si>
  <si>
    <t>Listado de Mujeres pertenecientes a la delegación</t>
  </si>
  <si>
    <t>Apoyar la gestión técnica y administrativa de las federaciones del Sistema paralímpico y sordolímpico</t>
  </si>
  <si>
    <t>Apoyar la gestión técnica y administrativa de los organismos Deportivos del Sistema Deportivo paralímpico y sordolímpico</t>
  </si>
  <si>
    <t xml:space="preserve">Base de datos de eventos  de organizacion de orden nacional apoyados a traves de los contratos suscritos con los organismos deportivos. </t>
  </si>
  <si>
    <t>Cantidad de  eventos de organización nacional del Sistema Deportivo paralímpico y sordolímpico</t>
  </si>
  <si>
    <t>Sumatoría de eventos de organización nacional. del Sistema Deportivo paralímpico y sordolímpico</t>
  </si>
  <si>
    <t>Determinar la cantidad de eventos realizados del Sistema Deportivo paralímpico y sordolímpico</t>
  </si>
  <si>
    <t xml:space="preserve">Resolucion  eventos realizados </t>
  </si>
  <si>
    <t>Servicio de atención médica especializada</t>
  </si>
  <si>
    <t>Servicio de atención médica especializada en medicina del deporte,  fisioterapia,  nutrición,  Psicología e intervención en los laboratorios de  biomecánica, fisiología, clinico y neurociencias.</t>
  </si>
  <si>
    <t>Servicio de atención médica especializada en medicina del deporte,  fisioterapia,  nutrición,  Psicología e intervención en los laboratorios de  biomecánica, fisiología, clinico, composicion corporal y neurociencias.</t>
  </si>
  <si>
    <t xml:space="preserve">Reporte de atenciones realizadas </t>
  </si>
  <si>
    <t>Sumatoria de atenciones realizadas</t>
  </si>
  <si>
    <t>Registro de las atenciones que realiza el CCD</t>
  </si>
  <si>
    <t>Listado de atenciones realizadas en la vigencia 2026</t>
  </si>
  <si>
    <t>Indagar y priorizar  las necesidades de  investigacion, Investigar en las tematicas de interes priorizadas y  Elaborar el estado del arte de las necesidades identificadas.</t>
  </si>
  <si>
    <t>Documento de investigación del conocimiento de las Ciencias del Deporte.</t>
  </si>
  <si>
    <t>Documento del estado del arte en invesitgación en Ciencias del Deporte</t>
  </si>
  <si>
    <t>Cantidad de Investigaciones en Ciencias del Deporte realizadas</t>
  </si>
  <si>
    <t>Documento de invesitgación en  revision de tematicas en Ciencias del Deporte</t>
  </si>
  <si>
    <t>Documento del estado del arte</t>
  </si>
  <si>
    <t>Acumulado</t>
  </si>
  <si>
    <t>Procesos formativos en tematicas   de las Ciencias del Deporte.</t>
  </si>
  <si>
    <t xml:space="preserve">Informe de  actividades  academicas en ciencias del deporte. </t>
  </si>
  <si>
    <t>Servicio de atención médica especializada en medicina del deporte,  fisioterapia,  nutrición,  Psicología e intervención en los laboratorios de  biomecánica, fisiología, clinico, composicion corporal  y neurociencias.</t>
  </si>
  <si>
    <t>Registro de las atenciones que realiza el CCD Paratletas y Sordoatletas</t>
  </si>
  <si>
    <t>Servicio de organización de eventos deportivos de alto rendimiento</t>
  </si>
  <si>
    <t>Apoyar financieramente la operación de juegos y eventos deportivos</t>
  </si>
  <si>
    <t>Apoyar la planeacion, organización o realización o cierre de eventos deportivos y multideportivos de rendimiento y alto rendimiento en el país (Juegos Parasuramericanos, apoyo a eventos federados,  Juegos Deportivos Nacionales y Paranacionales 2027)</t>
  </si>
  <si>
    <t>Eventos multideportivos o deportivos apoyados financieramente</t>
  </si>
  <si>
    <t>Eventos multideportivos o deportivos apoyados</t>
  </si>
  <si>
    <t>Medir el número de juegos y eventos apoyados con los estándares mínimos exigidos en los reglamentos de los deportes, como estrategia para la proyección del deporte a nivel internacional y que respondan a las necesidades del sector.</t>
  </si>
  <si>
    <t xml:space="preserve">Este indicador mide la cantidad de Atletas excelencia beneficiados del sector olímpico y paralímpico. </t>
  </si>
  <si>
    <t>El indicador mide el número de Atletas del sector olímpico y paralímpico que reciben acompañamiento psicosocial</t>
  </si>
  <si>
    <t>Incentivos a Glorias del Deporte OLIMPICO y PARALIMPICO</t>
  </si>
  <si>
    <t>Mide los deportistas que son Glorias del deporte, beneficiados del sector olímpico y paralímpico</t>
  </si>
  <si>
    <t xml:space="preserve">Número de Deportistas activos del programa escuela de talentos </t>
  </si>
  <si>
    <t>Permite determinar la Cantidad de atletas Participantes en los eventos Multideportivos</t>
  </si>
  <si>
    <t>Permite determinar la Cantidad de medallas obtenidas en cada uno de los eventos Multideportivos con participaicón en el 2026  versus la meta proyectada.</t>
  </si>
  <si>
    <t xml:space="preserve">Permite determinar  la cantidad de  paraatletas femeninas apoyadas </t>
  </si>
  <si>
    <t>Planes de entrenamiento del Sector Olímico</t>
  </si>
  <si>
    <t>Planes de entrenamiento del Sector Paralímpico</t>
  </si>
  <si>
    <t xml:space="preserve">Socialización de los planes de entrenamiento de los entrenadores del sector paralímpico
Contrataodo 
Informes  mensuales  presentados </t>
  </si>
  <si>
    <t xml:space="preserve">Socialización de los planes de entrenamiento de los entrenadores Sector Olímico contratados
Informes  mensuales  presentados </t>
  </si>
  <si>
    <t xml:space="preserve">Cantidad de Planes de Entrenamiento presentados Sector  Paralímpico </t>
  </si>
  <si>
    <t>Medir el número de planes de entrenamiento socializados por los entrenadores contratados del sector olímpico</t>
  </si>
  <si>
    <t xml:space="preserve">Medir el número de planes de entrenamiento socializados por los entrenadores contratados en el Sector Paralimpico </t>
  </si>
  <si>
    <t xml:space="preserve">Base de datos de los planes de entrenamiento socializados por modalidad deportiva. </t>
  </si>
  <si>
    <t xml:space="preserve">Sumatoría atletas femeninas participantes en eventos Multideportivos </t>
  </si>
  <si>
    <t xml:space="preserve">Cantidad de atletas femeninas participantes en eventos Multideportivos </t>
  </si>
  <si>
    <t>Cantidad de Atenciones que realiza el CCD a los atletas</t>
  </si>
  <si>
    <t xml:space="preserve">Número de documentos investigativos </t>
  </si>
  <si>
    <t>Cantidad de Actividades  academicas de las ciencias del deporte realizadas</t>
  </si>
  <si>
    <t>Sumatoría de capacitaciones realizadas</t>
  </si>
  <si>
    <t xml:space="preserve">Determinar las Capacitaciones en  Ciencias aplicadas al Deporte realizadas. </t>
  </si>
  <si>
    <t>Cantidad de Atenciones que realiza el CCD a los Paratletas y Sordoatletas</t>
  </si>
  <si>
    <t>Servicio de apoyo a la actividad física, la recreación y el deporte</t>
  </si>
  <si>
    <t>Implementar las competencias deportivas de los juegos intercolegiados en las fases regional, nacional e internacional</t>
  </si>
  <si>
    <t xml:space="preserve">Ejecutar actividades en el marco del programa Juegos Intercolegiados Nacionales, en sus diferentes fases
</t>
  </si>
  <si>
    <t>Personas beneficiadas</t>
  </si>
  <si>
    <t>Base de datos de deportistas inscritos</t>
  </si>
  <si>
    <t>Planeación institucional</t>
  </si>
  <si>
    <t>Plan de adquisiciones</t>
  </si>
  <si>
    <t>Número de niños, niñas y adolescentes inscritos en el programa Juegos Intercolegiados.</t>
  </si>
  <si>
    <t>Sumatoria de de niños, niñas y adolescentes inscritos en el programa Juegos Intercolegiados.</t>
  </si>
  <si>
    <t>Este indicador refleja el impacto de deportistas inscritos a nivel nacional en el programa Juegos Intercolegiados</t>
  </si>
  <si>
    <t>Flujo</t>
  </si>
  <si>
    <t>SI</t>
  </si>
  <si>
    <t>CONPES 4040
CONPES 4086
CONPES 4046</t>
  </si>
  <si>
    <t>Verificar y realizar seguimiento técnico en las regiones del país relacionado con la ejecución de las fases municipales y departamentales</t>
  </si>
  <si>
    <t>Asistir a los entes territoriales para la Implementación del programa Juegos Intercolegiados Nacionales, en las fases municiples y departamentales.</t>
  </si>
  <si>
    <t>Municipios impactados</t>
  </si>
  <si>
    <t>Base de datos de municipios inscritos</t>
  </si>
  <si>
    <t>Número de municipios inscritos en el programa Juegos Intercolegiados.</t>
  </si>
  <si>
    <t>Sumatoria de  municipios inscritos en el programa Juegos Intercolegiados.</t>
  </si>
  <si>
    <t>Este indicador refleja el impacto del programa a nivel municipal.</t>
  </si>
  <si>
    <t>Stock</t>
  </si>
  <si>
    <t>Servicio de Escuelas Deportivas</t>
  </si>
  <si>
    <t>Apoyar la conformación de escuelas deportivas</t>
  </si>
  <si>
    <t xml:space="preserve">Asistir a los entes territoriales para la Implementación del programa Jornada Deportiva Escolar Complementaria </t>
  </si>
  <si>
    <t>Base de datos de niños, niñas y adolescentes inscritos</t>
  </si>
  <si>
    <t>Número de niños, niñas y adolescentes inscritos en el programa Jornada Deportiva Escolar Complementaria</t>
  </si>
  <si>
    <t>Sumatoria de niños, niñas y adolescentes inscritos en el programa Jornada Deportiva Escolar Complementaria</t>
  </si>
  <si>
    <t>Este indicador refleja el impacto de deportistas inscritos a nivel nacional en el programa Jornada Deportiva Escolar Complementaria</t>
  </si>
  <si>
    <t>Documentos normativos</t>
  </si>
  <si>
    <t>Elaborar lineamientos y/o parámetros técnicos, pedagógicos, operativos y normativos sobre
deporte escolar</t>
  </si>
  <si>
    <t>Elaborar lineamientos para el fortalecimiento del deporte escolar a nivel nacional.</t>
  </si>
  <si>
    <t>Documento técnicos elaborados</t>
  </si>
  <si>
    <t>Número de documentos técnicos elaborados</t>
  </si>
  <si>
    <t>Sumatoria de documentos técnicos elaborados</t>
  </si>
  <si>
    <t>Este documento refleja la actualización de documentos técnicos a crago del GIT de Deporte Escolar</t>
  </si>
  <si>
    <t>Documentos técnicos elaborados</t>
  </si>
  <si>
    <t>Servicio de promoción de la actividad
física, la recreación y el deporte</t>
  </si>
  <si>
    <t>Apoyar financieramente el desarrollo de programas y proyectos que fomenten la actividad física y los hábitos y estilos de vida saludable</t>
  </si>
  <si>
    <t>Implementar y desarrollar programas y estrategias en el territorio colombiano, en el marco de los programas de Actividad Física, Deportes + y la Estrategia Nacional de Recreación en todos los Cursos de Vida 2020–2026, liderados por la Dirección de Fomento y Desarrollo,</t>
  </si>
  <si>
    <t>Personas que acceden a servicios deportivos, recreativos y de actividad física</t>
  </si>
  <si>
    <t>Bases de datos con la caracterización de la población atendida.
Base de datos consolidada de personas beneficiarias del programa.
Informes y/o reportes de ejecución y cumplimiento.</t>
  </si>
  <si>
    <t>Número de personas que acceden  en los programas de Actividad Física,  Deportes + y Recreación</t>
  </si>
  <si>
    <t>Sumatoria de personas que acceden  en los programas de Actividad Física,  Deportes + y Recreación</t>
  </si>
  <si>
    <t>Este Indicador mide la cantidad de participantes que toman parte en las acciones, programas y estrategias implementadas por la Dirección de Fomento y Desarrollo</t>
  </si>
  <si>
    <t>CONPES 4040
CONPES 4086
CONPES 4143
CONPES 4046</t>
  </si>
  <si>
    <t>Diseñar estrategias para la promoción de actividad física y hábitos y estilos de vida saludable y construir lineamientos orientadores</t>
  </si>
  <si>
    <t>Construir, formular  y actualizar lineamientos, estrategias y documentos normativos para la promoción de la actividad física, la disminución de comportamientos sedentarios, el fortalecimiento de la recreación y el desarrollo del deporte social comunitario en el territorio nacional, mediante la realización de mesas de participación que permitan la actualización, concertación y definición de acciones en el marco del Plan Nacional de Recreación y los programas liderados por la Dirección de Fomento y Desarrollo.</t>
  </si>
  <si>
    <t>Documento técnicos construidos, elaborado y/o actualizados para la promoción de la actividad física, la recreación y el deporte social comunitario.</t>
  </si>
  <si>
    <t>3
Actividad Física 1
Deportes 1
Recreación 1</t>
  </si>
  <si>
    <t>Numero de documentos técnicos actualizados y/o Formulados para la promoción de la actividad física, la recreación y el deporte social comunitario.</t>
  </si>
  <si>
    <t>Sumatoria de documentos técnicos actualizados y/o Formulados para la promoción de la actividad física, la recreación y el deporte social comunitario.</t>
  </si>
  <si>
    <t>Mide la actualización y formulación de instrumentos técnicos y orientadores que fortalecen el fomento de la actividad física, la disminución de comportamientos sedentarios, la recreación y el deporte social comunitario en el territorio nacional.</t>
  </si>
  <si>
    <t>Servicio de educación informal en recreación</t>
  </si>
  <si>
    <t>Identificar necesidades y estructurar metodologías de capacitación sobre actividad física</t>
  </si>
  <si>
    <t>Eventos de cualificación o capacitación de Actividad Física y de Recreación</t>
  </si>
  <si>
    <t>Eventos de capacitación</t>
  </si>
  <si>
    <t xml:space="preserve">7
Actividad Fisica 5
Recreación 2
</t>
  </si>
  <si>
    <t>Fichas técnicas e informes eventos</t>
  </si>
  <si>
    <t>Cantidad de Eventos de capacitación realizados</t>
  </si>
  <si>
    <t xml:space="preserve">Sumatoria de eventos de capacitación realizados </t>
  </si>
  <si>
    <t>Se miden los eventos de capacitación desarrollados por el GIT Actividad Física</t>
  </si>
  <si>
    <t>Fichas técnicas e informes eventos de capacitación del GIT Actividad Física</t>
  </si>
  <si>
    <t>Generar espacios de capacitación o divulgación sobre actividad física y hábitos y estilos de vida saludable</t>
  </si>
  <si>
    <t>Curso de Políticas y Programas para la promoción de Hábitos y Estilos de Vida Saludable
Cursos Regionales de Actividad Física</t>
  </si>
  <si>
    <t>Personas capacitadas</t>
  </si>
  <si>
    <t>Base de datos de personas capacitadas o cualificadas</t>
  </si>
  <si>
    <t>Planeación Institucional</t>
  </si>
  <si>
    <t>Cantidad de Personas capacitadas o cualificadas en actividad física en el territorio nacional</t>
  </si>
  <si>
    <t>Sumatoria de personas capacitadas o cualificadas</t>
  </si>
  <si>
    <t>Se miden las personas capacitadas o cualificadas a través de los eventos de capacitación desarrollados por el GIT Actividad Física</t>
  </si>
  <si>
    <t>Base de datos de las personas capacitadas o cualifcadas a nivel nacional a través de las estrategias del GIT Actividad Física</t>
  </si>
  <si>
    <t>Servicio de promoción de la actividad
física, la recreación y el deporte 
Servicio de educación informal en recreación</t>
  </si>
  <si>
    <t>Desarrollar encuentros nacionales anuales de recreación</t>
  </si>
  <si>
    <t>Realizar encuentros, juegos eventos y actividades de Recreación y Deporte Social Comunitario 
- Campamento Nacional de Recreación 
- Encuentro Nacional de Nuevo Comienzo "Otro Motivo Para Vivir" para Persona Mayor
-Encuentro Intergeneracional de Infancia "Un viaje entre mundos"
-Evento de cualificación o capacitación de recreación MANDALAVIDA  Estrategia de primera infancia
- Juegos Nacionales Deportivos y Recreativos Comunales
- Practicas ancestrales tradicionales y autóctonos bajo acuerdos del gobierno nacional</t>
  </si>
  <si>
    <t xml:space="preserve">2830
Recreación  1.130
Deporte Social 1.700
</t>
  </si>
  <si>
    <t xml:space="preserve">
-Fichas de procesos de cualificación
-Bases de datos caracterizando la poblacion atendida por cada evento.
- Informes tecnico del desarrollo de los Juegos</t>
  </si>
  <si>
    <t>Número de personas que participan en los juegos, encuentros y eventos de Recreación y  Deporte Social Comunitario</t>
  </si>
  <si>
    <t>Sumatoria de personas que participan en los juegos, encuentros y eventos de Recreación y  Deporte Social Comunitario</t>
  </si>
  <si>
    <t>Mide la cantidad total de participantes que acceden y toman parte en los encuntros, eventos y juegos desarrolladas por la Dirección de Fomento y Desarrollo orientadas al fortalecimiento de la recreación, la integración social y el fomento de la práctica del deporte social comunitario</t>
  </si>
  <si>
    <t>Apoyar financieramente el desarrollo de los programas y proyectos que fomenten el Deporte Social Comunitario</t>
  </si>
  <si>
    <t>Realizar la supervisión y/o seguimiento técnico, administrativo, financiero, contable y juridico del desarrollo del programa Deportes+ en 16 departamentos del territorio colombiano</t>
  </si>
  <si>
    <t>Programas implementados en territorio nacional con supervisión y/o seguimiento técnico, administrativo, financiero, contable y juridico del desarrollo del programa Deportes+</t>
  </si>
  <si>
    <t>Número de programas implementado en territorio nacional con supervisión y/o seguimiento técnico, administrativo, financiero, contable y jurídico del desarrollo del programa Deportes+</t>
  </si>
  <si>
    <t>Sumatoria  de  programas implementados en los departamento de Colombia</t>
  </si>
  <si>
    <t xml:space="preserve">Se mide para conocer el total de programas departamentales a los que se le realiza la planeación, seguimiento </t>
  </si>
  <si>
    <t>NÚMERO</t>
  </si>
  <si>
    <t>32
(año 2023)</t>
  </si>
  <si>
    <t>Promover y desarrollar prácticas, juegos y eventos deportivos de carácter ancestral, convencional, tradicional y autóctono en el territorio nacional</t>
  </si>
  <si>
    <t>Desarrollar encuentros anuales, eventos recreativos y deportivos, así como la realización de juegos deportivos de carácter participativo y no competitivo, con el objetivo de fomentar la integración social, la recreación y la práctica del deporte en la comunidad.</t>
  </si>
  <si>
    <t>Encuentros, eventos y Juegos desarrrollados por Recreación y Deporte Social Comunitario</t>
  </si>
  <si>
    <t>10
Deporte Social 6
Recreación 4</t>
  </si>
  <si>
    <t>Cantidad de encuentros, eventos recreativos y juegos deportivos de participación comunitaria realizados</t>
  </si>
  <si>
    <t>Sumatoria de encuentros, eventos recreativos y juegos deportivos de participación comunitaria realizados</t>
  </si>
  <si>
    <t>Este indicador permite medir la cobertura y el cumplimiento de las actividades programadas para fortalecer la participación ciudadana y el bienestar de la comunidad. Se refiere al desarrollo de encuentros anuales, eventos recreativos y deportivos, así como juegos deportivos de carácter participativo y no competitivo, con el fin de promover la integración social, la recreación y el deporte comunitario en las diferentes regiones del país</t>
  </si>
  <si>
    <t>Jornada Deportiva Escolar Complementaria</t>
  </si>
  <si>
    <t>8.1 ALINEACIÓN OTROS COMPROMISOS</t>
  </si>
  <si>
    <t>7. NOMBRE DEL PROYECTO DE INVERSIÓN</t>
  </si>
  <si>
    <t>7.1 PROCESO</t>
  </si>
  <si>
    <t>Apoyar la gestión técnica y administrativa de las federaciones del sistema deportivo olímpico y convencional</t>
  </si>
  <si>
    <t>Realizar consultas, control, seguimiento y evaluación a los atletas en sector convencional</t>
  </si>
  <si>
    <t>Desarrollar investigaciones en ciencias del deporte</t>
  </si>
  <si>
    <t xml:space="preserve">Identificar la poblacion objeto y las necesidades  de  conocimiento en Ciencias del Deporte, asi mismo Definir estrategias metodologicas y pedagogicas para el desarrollo de la capacitacion.
Evaluar el conocimiento adquirido. 
 </t>
  </si>
  <si>
    <t>Realizar consultas, control, seguimiento y evaluación a los atletas en sector paralímpico</t>
  </si>
  <si>
    <t>Democratización del acceso de la población al deporte, la recreación y la actividad física con enfoque diferencial e inclusivo.</t>
  </si>
  <si>
    <t>Servicio de promoción de la actividad física, la recreación y el deporte</t>
  </si>
  <si>
    <t>211.360
Actividad Fisica 170.000
Deportes + 8. 560
Recreación 32.800</t>
  </si>
  <si>
    <t>1. Informes de ejecución en  los mecanismos que establezca la entidad para desarrollar los programas.
2. Matriz de caracterización  y/o Base de datos de población atendida.</t>
  </si>
  <si>
    <t xml:space="preserve">1. Actualizaciones a documentos técnicos elaborados.
2. Documentos orientados técnicos para el desarrollo de los programas y estrategias </t>
  </si>
  <si>
    <t>1. Informe técnico          
2. bases de datos 
3. Fichas técnicas de los procesos de cualificación.</t>
  </si>
  <si>
    <t>1. Informe de Supervisión.
2. Informes de actividades y/o Gestión</t>
  </si>
  <si>
    <t>1. Informe de Seguimiento de implementación del programa
2. Informes de actividades y/o Gestión</t>
  </si>
  <si>
    <t>Servicio de apoyo financiero para el fomento de la infraestructura deportiva (Producto principal del proyecto)</t>
  </si>
  <si>
    <t>Brindar asistencia técnica a los entes territoriales para la formulación y estructuración de proyectos de infraestructura deportiva y recreativa en el marco de la ley vigente y emisión de conceptos</t>
  </si>
  <si>
    <t>Socializar, divulgar y brindar asistencia técnica a los entes territoriales y diferenciales en la formulación y estructuración de proyectos de infraestructura deportiva y recreativa, en el marco de la normatividad vigente y aplicable a la iniciativa, así como emitir conceptos técnicos para los proyectos de infraestructura deportiva y recreativa radicados.</t>
  </si>
  <si>
    <t>Asistencia Técnica</t>
  </si>
  <si>
    <t>Asistencias técnicas realizadas (Soportes de las asistencias técnicas)</t>
  </si>
  <si>
    <t>Funciones de la dependencia y GIT</t>
  </si>
  <si>
    <t>Porcentaje de mesas de asistencia técnica con entes territoriales y diferenciales realizadas</t>
  </si>
  <si>
    <t>(# de mesas técnicas realizadas / # de mesas técnicas solicitadas) * 100</t>
  </si>
  <si>
    <t>Medir el número de mesas de asistencia técnica realizadas, solicitadas por demanda (entes territoriales y diferencial)</t>
  </si>
  <si>
    <t>Actas de asistencia técnica - Cuadro de seguimiento de las mesas solicitadas</t>
  </si>
  <si>
    <t>Realizar convenios interadministrativos de infraestructura recreativa, deportiva con enfoque diferencial y construcción de paz</t>
  </si>
  <si>
    <t xml:space="preserve">Cofinanciar proyectos para el desarrollo de infraestructura recreodeportiva con enfoque diferencial. </t>
  </si>
  <si>
    <t xml:space="preserve">Proyectos Financiados Y/O Cofinanciados Con Enfoque Diferencial </t>
  </si>
  <si>
    <t>Convenios y/o contratos suscritos 
Informe de supervisión mensual</t>
  </si>
  <si>
    <t>N° de Proyectos de infraestructura deportiva financiados y/o cofinanciados con enfoque diferencial</t>
  </si>
  <si>
    <t>Sumatoria de proyectos de infraestructura deportiva financiados y/o cofinanciados con enfoque diferencial</t>
  </si>
  <si>
    <t>Medir el número de proyectos de infraestructura deportiva que cuentan con recursos de cofinanciación que incorporan un enfoque diferencial en su formulación, ejecución o beneficiarios.</t>
  </si>
  <si>
    <t>La suscripción de los convenios y/o contratos (Minuta contractual)
Informe de supervisión mensual</t>
  </si>
  <si>
    <t>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</si>
  <si>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</si>
  <si>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 de infraestructura deportiva  y recreativa y de alta competencia a nivel nacional.</t>
  </si>
  <si>
    <t>N° de Proyectos de infraestructura deportiva cofinanciados</t>
  </si>
  <si>
    <t>Sumatoria de proyectos de infraestructura deportiva cofinanciados</t>
  </si>
  <si>
    <t>Medir el número de proyectos de infraestructura deportiva cofinanciados en articulación con entes territoriales.</t>
  </si>
  <si>
    <t>Realizar adecuación y mantenimiento de la Infraestructura fisica y dotación del Centro de Alto Rendimiento del Ministerio del Deporte</t>
  </si>
  <si>
    <t>Infraestructura Física y Dotación de Escenarios Priorizados</t>
  </si>
  <si>
    <t>Informes de avances y supervisión de escenarios priorizados</t>
  </si>
  <si>
    <t>GIT Centro De Alto Rendimiento CAR</t>
  </si>
  <si>
    <t>Porcentaje de avance en mantenimiento, adecuación y dotación de los escenarios priorizados</t>
  </si>
  <si>
    <t>(Actividades ejecutadas / Actividades programadas) X 100</t>
  </si>
  <si>
    <t>Avance de las actividades de Mantenimiento, adecuación y dotación de los escenarios priorizados para el funcionamiento del CAR</t>
  </si>
  <si>
    <t>Reporte de los avances de los contratos de mantenimiento, adecuación y dotación de los escenarios priorizados. Informes mensuales de la supervisión de contratos (18 escenarios priorizados)</t>
  </si>
  <si>
    <t>Realizar seguimiento y supervisión a los convenios
interadministrativos de infraestructura recreativa y de alta competencia a nivel nacional</t>
  </si>
  <si>
    <t>Brindar seguimiento técnico, financiero y administrativo a los convenios interadministrativos de infraestructura recreativa y de alta competencia</t>
  </si>
  <si>
    <t>Supervisión y Seguimiento Técnico, Financiero y Administrativo a los Convenios</t>
  </si>
  <si>
    <t>Informes de ejecución</t>
  </si>
  <si>
    <t>N° informes de convenios en ejecución de infraestructura recreodeportiva y de alta competencia cofinanciados</t>
  </si>
  <si>
    <t>Sumatoria de informes de ejecución presentados</t>
  </si>
  <si>
    <t>Número total de informes de ejecución recibidos y verificados correspondientes a los proyectos y/o convenios</t>
  </si>
  <si>
    <t>Informes de seguimiento de ejecución</t>
  </si>
  <si>
    <t>Recopilar y actualizar la información de escenarios
recreativos, deportivos y de alta competencia en el país</t>
  </si>
  <si>
    <t xml:space="preserve">Fortalecer las herramientas desarrolladas (Visor Geografico, aplicativos de recoleción de información, sitio web de la DRH y tableros de mando) que permitan el manejo de la bases de datos de la DRH. </t>
  </si>
  <si>
    <t>Módulos En Operación</t>
  </si>
  <si>
    <t>Cuadro de Mando, visores geográficos, aplicativos de recolección de información, y reportes</t>
  </si>
  <si>
    <t>Porcentaje de implementación de la Herramienta geográfica</t>
  </si>
  <si>
    <t>(No.  registros actualizados/No. de registros por actualizar) X 100</t>
  </si>
  <si>
    <t>Medir el porcentaje de cumplimiento de actualización del aplicativo</t>
  </si>
  <si>
    <t>Reporte</t>
  </si>
  <si>
    <t>Servicio de análisis de muestras</t>
  </si>
  <si>
    <t>Dotar, Adecuar, actualizar y realizar mantenimientos preventivos y correctivos a los elementos, equipos, redes , e implementar mejoras de los métodos analíticos y los procesos del laboratorio.</t>
  </si>
  <si>
    <t>Mantener, actualizar e implementar mejoras de los métodos analíticos y los procesos del laboratorio</t>
  </si>
  <si>
    <t>Gestión del Conocimiento y la Innovación</t>
  </si>
  <si>
    <t>Porcentaje de actividades efectivamente ejecutadas para mejoramiento de los procesos</t>
  </si>
  <si>
    <t>(Actividades Ejecutadas / Actividades Planeadas) *100</t>
  </si>
  <si>
    <t>Se busca mediar el porcentaje actividades ejecutadas de acuerdo con las planeadas en la vigencia</t>
  </si>
  <si>
    <t>PORCENTAJE</t>
  </si>
  <si>
    <t>Servicio de asistencia técnica</t>
  </si>
  <si>
    <t>Implementación del sistema integrado del Laboratorio Control al Dopaje</t>
  </si>
  <si>
    <t>Modernización e implementación de métodos analíticos, para el desarrollo de proyectos y funcionamiento del laboratorio en el cumplimiento de la normatividad aplicable.</t>
  </si>
  <si>
    <t xml:space="preserve">Laboratorio actualizado y fortalecido técnico y opertativamente, en cumplimiento con la normatividad aplicable. </t>
  </si>
  <si>
    <t>Porcentaje de actividades  efectivamente ejecutadas para el fortalecimiento del Lab.</t>
  </si>
  <si>
    <t>Evalúan la capacidad de ejecución en términos de planificación, cumplimiento de actividades, manejo de recursos y entrega oportuna de productos e informes.</t>
  </si>
  <si>
    <t>Informe de avance de cumplimiento de actividades</t>
  </si>
  <si>
    <t xml:space="preserve">
Puesta a punto de los métodos analiticos y mejoramiento de los procesos del Laboratorio.</t>
  </si>
  <si>
    <t xml:space="preserve"> - Informes de Gestión y avance de funcionamiento del laboroatorio
- Informe trimestral de ejecución presupuestal</t>
  </si>
  <si>
    <t xml:space="preserve"> - Convenio de Fortalecimiento del Laboratorio 
- Informe de ejecución de actividades</t>
  </si>
  <si>
    <t>FORTALECIMIENTO FORTALECIMIENTO DEL DEPORTE Y LA EDUCACION FISICA DE LOS NINOS, NINAS Y ADOLESCENTES EN ETAPA ESCOLAR  NACIONAL</t>
  </si>
  <si>
    <t>Apoyar el proceso para la gestion de inspección vigilancia y control al sistema nacional de deporte</t>
  </si>
  <si>
    <t>Realizar jornadas de capacitación en modalidad virtual y presencial dirigidas a los integrantes y actores del Sistema Nacional del Deporte, orientadas al fortalecimiento de sus conocimientos legales, administrativos y técnicos en materia de inspección, vigilancia y control.</t>
  </si>
  <si>
    <t>Capacitaciones realizadas en modalidad virtual y presencial</t>
  </si>
  <si>
    <t>Capacitar al menos 1000 personas en capacitación en modalidad virtual y/o presencial dirigidas a los integrantes y actores del Sistema Nacional del Deporte durante la vigencia 2026.</t>
  </si>
  <si>
    <t>Informes de capacitación</t>
  </si>
  <si>
    <t>Número de capacitaciones realizadas en modalidad virtual y presencial</t>
  </si>
  <si>
    <t>Sumatoria de capacitaciones ejecutadas en el periodo (virtuales + presenciales).</t>
  </si>
  <si>
    <t>Mide la cantidad total de jornadas de capacitación ejecutadas por la Dirección de IVC, en formato virtual o presencial, dirigidas a los integrantes y actores del Sistema Nacional del Deporte, orientadas al fortalecimiento de sus conocimientos en materia legal, administrativa y técnica.</t>
  </si>
  <si>
    <t>Documentos que consolidan la planeación, desarrollo y resultados de las jornadas de capacitación realizadas, incluyendo temáticas abordadas, modalidad (virtual o presencial), participantes, fechas y conclusiones. Se anexan listados de asistencia, registros fotográficos y material de apoyo.</t>
  </si>
  <si>
    <t>Brindar asistencia técnica a los organismos deportivos del Sistema Nacional del Deporte, orientada a fortalecer su gestión administrativa, jurídica y de cumplimiento en materia de inspección, vigilancia y control.</t>
  </si>
  <si>
    <t>Acompañamientos o asistencias técnicas realizadas a organismos del SND.</t>
  </si>
  <si>
    <t>Realizar un mínimo de 500 asistencias técnicas a organismos del Sistema Nacional del Deporte a nivel nacional durante la vigencia 2026.</t>
  </si>
  <si>
    <t>Registro de asistencias técnicas</t>
  </si>
  <si>
    <t>Número de asistencias técnicas brindadas a organismos del Sistema Nacional del Deporte</t>
  </si>
  <si>
    <t>N° de asistencias técnicas ejecutadas en el año</t>
  </si>
  <si>
    <t>Cuantifica el número de asistencias técnicas realizadas por la Dirección de IVC a los organismos deportivos del SND, orientadas a mejorar su gestión administrativa, jurídica y de cumplimiento de los requisitos legales establecidos.</t>
  </si>
  <si>
    <t>Relación consolidada de las asistencias técnicas efectuadas a los organismos deportivos del SND, que incluye fecha, lugar, responsables, temáticas abordadas, recomendaciones y firmas de los asistentes, acompañada del informe técnico correspondiente.</t>
  </si>
  <si>
    <t>Ejecutar las auditorías programadas en el cronograma anual de la Dirección de Inspección, Vigilancia y Control, garantizando el seguimiento a los procesos y la verificación del cumplimiento normativo de los organismos deportivos.</t>
  </si>
  <si>
    <t>Auditorías realizadas</t>
  </si>
  <si>
    <t>Cumplir con el 100% del cronograma anual de auditorías establecido por la Dirección de IVC para la vigencia 2026.</t>
  </si>
  <si>
    <t>Informes / actas de auditorias</t>
  </si>
  <si>
    <t>Porcentaje de cumplimiento del cronograma de auditorías programadas por la Dirección de IVC</t>
  </si>
  <si>
    <t>Mide el grado de ejecución del cronograma anual de auditorías definido por la Dirección de IVC, reflejando el avance en el seguimiento a los procesos de inspección, vigilancia y control sobre los organismos deportivos.</t>
  </si>
  <si>
    <t>Documentos oficiales que registran la ejecución de las auditorías programadas por la Dirección de IVC, incluyendo el alcance, metodología, hallazgos, conclusiones y planes de mejora propuestos. Se soporta con las actas de cierre y evidencias documentales de verificación.</t>
  </si>
  <si>
    <t>Servicio de inspección, vigilancia y
control al Sistema Nacional del
Deporte</t>
  </si>
  <si>
    <t>(N° auditorías ejecutadas / N° auditorías programadas) × 100*</t>
  </si>
  <si>
    <t>Fortalecer la gestión disciplinaria a partir de la priorización y evaluación de expedientes disciplinarios con etapas culminadas del total de activos al 31 de diciembre de la vigencia anterior.</t>
  </si>
  <si>
    <t>Fortalecer la gestión disciplinaria mediante la identificación, priorización y evaluación de 130 expedientes con etapas culminadas, con el fin de garantizar continuidad procesal, celeridad y cumplimiento de los principios establecidos en la Ley 1952 de 2019 – Código General Disciplinario, modificada por la Ley 2094 de 2021.</t>
  </si>
  <si>
    <t>Expedientes disciplinarios priorizados y evaluados en desarrollo de la función de instrucción, conforme a los principios de celeridad y eficacia establecidos en la Ley 1952 de 2019 – Código General Disciplinario, modificada por la Ley 2094 de 2021.</t>
  </si>
  <si>
    <t>Priorizar y evaluar 130 expedientes disciplinarios con etapas culminadas, del total de activos a 31 de diciembre de la vigencia anterior, en cumplimiento de los principios de celeridad, eficiencia y continuidad procesal establecidos en la Ley 1952 de 2019 – Código General Disciplinario, modificada por la Ley 2094 de 2021.</t>
  </si>
  <si>
    <t>130 expedientes disciplinarios priorizados y gestionados por la Oficina de Control Interno Disciplinario, en desarrollo de la función de instrucción y en cumplimiento de los principios de celeridad y eficacia establecidos en la Ley 1952 de 2019 – Código General Disciplinario, modificada por la Ley 2094 de 2021</t>
  </si>
  <si>
    <t>Número de expedientes disciplinarios priorizados y gestionados por la Oficina de Control Interno Disciplinario conforme a la Ley 1952 de 2019 – Código General Disciplinario, modificada por la Ley 2094 de 2021.</t>
  </si>
  <si>
    <t>Sumatoria de expedientes disciplinarios priorizados y gestionados conforme a la Ley 1952 de 2019 y la Ley 2094 de 2021.</t>
  </si>
  <si>
    <t>Mide la cantidad de expedientes disciplinarios priorizados y gestionados por la Oficina de Control Interno Disciplinario durante la vigencia, en desarrollo de la función de instrucción establecida en la Ley 1952 de 2019 – Código General Disciplinario, modificada por la Ley 2094 de 2021. Permite evaluar el avance en la gestión disicplinaria y el cumplimiento de los principios de celeridad y eficacia en la gestión disciplinaria.</t>
  </si>
  <si>
    <t>Informe de la clínica jurídica con el registro de los 130 expedientes disciplinarios priorizados y gestionados,</t>
  </si>
  <si>
    <t>Implementar acciones preventivas  orientadas al correcto ejercicio de la función publica en el Ministerio del Deporte, mediante la divulgación de contenidos del derecho disciplinario  y el desarrollo de jornadas de actualización  normativa , en cumplimiento de lo dispuesto en el artículo 5° de la Ley 1952 de 2019 – Código General Disciplinario, modificada por la Ley 2094 de 2021.</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</si>
  <si>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</si>
  <si>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Desarrollar actividades preventivas a través de  Jornadas de Actualzación en derecho disciplinario y divulgación de lineamientos normativos mediante referencias disciplinarias para correcto ejercicio de la función publica en el Ministerio del Deporte, conforme al artículo 5° de la Ley 1952 de 2019 – Código General Disciplinario, modificada por la Ley 2094 de 2021.</t>
  </si>
  <si>
    <t>Desarrollar un total de 32 actividades preventivas durante la vigencia 2026, distribuidas en 10 Referencias Disciplinarias elaboradas y divulgadas, 10 jornadas de actualización normativa en derecho disciplinario y 12 clínicas jurídicas, en cumplimiento de la función preventiva establecida en el artículo 5° de la Ley 1952 de 2019 – Código General Disciplinario, modificada por la Ley 2094 de 2021.</t>
  </si>
  <si>
    <t>10 Referencias Disciplinarias elaboradas y divulgadas, 10 jornadas de actualización normativa en derecho disciplinario desarrolladas y 12 clínicas jurídicas realizadas por la Oficina de Control Interno Disciplinario, en cumplimiento de la función preventiva establecida en el artículo 5° de la Ley 1952 de 2019 – Código General Disciplinario, modificada por la Ley 2094 de 2021.</t>
  </si>
  <si>
    <t>Plan Anual de Auditoria PAA</t>
  </si>
  <si>
    <t xml:space="preserve">Cantidad de Actividades preventivas desarrolladas para el correcto ejercicio de la función publica en el Ministerio del Deporte. </t>
  </si>
  <si>
    <t>Sumatoria de actividades preventivas ejecutadas</t>
  </si>
  <si>
    <t>Mide la cantidad de actividades preventivas desarrolladas por la Oficina de Control Interno Disciplinario, orientadas al correcto ejercicio de la función publica en el Ministerio del Deporte. Incluye las Referencias Disciplinarias elaboradas y divulgadas, las jornadas de actualización normativa en derecho disciplinario y las clínicas jurídicas en cumplimiento de la función preventiva establecida en el artículo 5° de la Ley 1952 de 2019, modificada por la Ley 2094 de 2021.</t>
  </si>
  <si>
    <t>Referencias Disciplinarias: Documento de la referencia elaborada, Captura de panatalla de su publicación en la intranet institucional y del envío por correo electrónico a los servidores y contratistas.
Jornadas de actualización normativa en derecho disciplinario: Captura de pantalla del mensaje de citación remitido por Teams, pieza gráfica de divulgación y lista de asistencia de los participantes.
Clínicas jurídicas: Captura de pantalla del reporte correspondiente a la clínica jurídica desarrollada.</t>
  </si>
  <si>
    <t>Evaluar el Sistema de Control Interno mediante el monitoreo semestral de los avances cuantitativos en la ejecución del Plan Anual de Auditoría Interna y el reporte de hallazgos críticos, oportunidades de mejora y recomendaciones estratégicas para fortalecer la gestión institucional (Rol Liderazgo Estratégico)</t>
  </si>
  <si>
    <t>Evaluar el Sistema de Control Interno de la Entidad</t>
  </si>
  <si>
    <t>Realizar semestralmente, una sesión del Comité Institucional de Coordinación de Control Interno  - CICCI con el propósito de informar a los directivos sobre el estado del control interno de la entidad, destacando las debilidades identificadas y las fallas en su cumplimiento.</t>
  </si>
  <si>
    <t>Actas suscritas y publicadas del Comité Institucional de Coordinación de Control Interno  - CICCI 
Seguimiento PAAI 2026</t>
  </si>
  <si>
    <t>Porcentaje de 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</si>
  <si>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</si>
  <si>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</si>
  <si>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vigente en el cual se incluye el número de radicado de los Informes Finales de Auditoria Interna y Seguimiento Normativo.</t>
  </si>
  <si>
    <t>Ejercer la defensa y representacion de la entidad en los procesos judiciales y procedimientos administrativos en los cuales sea parte o tercero interesado.</t>
  </si>
  <si>
    <t>Contestaciones de demandas</t>
  </si>
  <si>
    <t>Relación de trámite de contestación de demandas</t>
  </si>
  <si>
    <t xml:space="preserve">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</si>
  <si>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</si>
  <si>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</si>
  <si>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</si>
  <si>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Atender las necesidades de la entidad frente a la invocacion de derechos fundamentales.</t>
  </si>
  <si>
    <t>Contestacion oportuna a la acciónes de tutela</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</si>
  <si>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</si>
  <si>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</si>
  <si>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</si>
  <si>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</si>
  <si>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</si>
  <si>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Atender y gestionar las consultas y peticiones internas y/o externas de competencia de la Oficina Asesora Juridica sobre asuntos del Ministerio y las demas funciones que tiene a cargo esta oficina, dentro de los términos correspondientes.</t>
  </si>
  <si>
    <t>Conceptos jurídicos externos</t>
  </si>
  <si>
    <t>Base de datos conceptos jurídicos externos atendidos</t>
  </si>
  <si>
    <t>Porcentaje de oportunidad en la emisión de conceptos jurídicos externos</t>
  </si>
  <si>
    <t>Medir la oportunidad en la emision de conceptos juridicos externos allegados a la Oficina Asesora Juridica.</t>
  </si>
  <si>
    <t>Relacionar las fechas para la emision de conceptos juridicos de tipo externos con sus respectivos terminos</t>
  </si>
  <si>
    <t>(N° de conceptos jurídicos externos emitidos dentro del término / total de conceptos jurídicos emitidos dentro del mes) * 100</t>
  </si>
  <si>
    <t>Apoyar la gestión de implementación y mantenimiento de los sistemas de gestión institucionales</t>
  </si>
  <si>
    <t>Realizar seguimiento a la ejecución Programa de Transparencia y Ética de Pública del Ministerio.</t>
  </si>
  <si>
    <t>Resultado de avance del Plan de ejecución y monitoreo del PTEP</t>
  </si>
  <si>
    <t>Informes de seguimiento al PTEP</t>
  </si>
  <si>
    <t>Porcentaje de cumplimiento del PTEP conforme al plan de monitoreo y ejecución.</t>
  </si>
  <si>
    <t>(No de actividades ejecutadas / No de actividades planificadas en el periodo de referencia) x 100</t>
  </si>
  <si>
    <t xml:space="preserve">Medir el numero de actividades ejecutadas en el semetre de las establecidas en el plan de monitoreo y ejecución.  </t>
  </si>
  <si>
    <t xml:space="preserve">Plan de monitorieo y ejecución aprobado. 
Infofme de seguimiento de ejecución del Plan </t>
  </si>
  <si>
    <t xml:space="preserve">Formular una estrategia para la implementación y sostenibilidad de las políticas del Modelo Integrado de Planeación y Gestión (MIPG). </t>
  </si>
  <si>
    <t xml:space="preserve">Estrategia de implementación y sostenibilidad del MIPG, documentada y ejecutada. </t>
  </si>
  <si>
    <t>Estrategia Documentada 
Informes del avance en la ejecución de la estrategia de Implementación y sostenibilidad</t>
  </si>
  <si>
    <t xml:space="preserve">Porcentaje de avance en la ejecución de la estrategia de implementación y sostenibilidad MIPG </t>
  </si>
  <si>
    <t>(actividades ejecutadas / actividades establecidas para implementación y sostenibilidad MIPG ) x 100</t>
  </si>
  <si>
    <t>La ejecución de la estrategia de acuerdo con los siguientes Hitos:  
1. Formulación de la estrategia de implementación y sostenibilidad MIPG .
2. Implementación de la estrategia. 
3. Seguimiento a la ejecución del plan de trabajo propuesto.</t>
  </si>
  <si>
    <t xml:space="preserve">Documento de la estrategía 
Actas de reunón, piezas gráficas, listas de asistencia, 
Informes de avance de la implementación </t>
  </si>
  <si>
    <t>Apoyar la gestión de planeación, programación y ejecución de los planes, programas y proyectos de la entidad</t>
  </si>
  <si>
    <t xml:space="preserve">Asesorar técnica y metodologicamente la reformulacion y viabilizacion, modificacion y actualizacion de los proyectos de inversion de acuerdo con la normatividad y los lineamientos del DNP y Minsterio de Hacienda </t>
  </si>
  <si>
    <t>Servicio de asesoria metodologica para la reformulacion y viabilizacion de los proyectos de Inversion</t>
  </si>
  <si>
    <t>Informe de ajustes y trámites presupuestales de los Proyectos de Inversión</t>
  </si>
  <si>
    <t xml:space="preserve">Porcentaje de asistencias técnicas brindadas para la actualización y trámites presupuestales de los proyectos de inversion </t>
  </si>
  <si>
    <t>(Número de actualizaciones y trámites presupuestales efectuados en la plataforma dispuesta por DNP / total de actualizaciones y tramites presupuestales solicitados trimestralmente para los proyectos de inversión)*100</t>
  </si>
  <si>
    <t>Mide la eficacia o efectividad de las asistencias técnicas en el proceso de actualización y trámites presupuestales, garantizando el cumplimiento y aprobación de las  modificaciones presupuestales de los proyectos de inversión del Ministerio del Deporte.</t>
  </si>
  <si>
    <t>Informe trimestral de de ajustes y trámites presupuestales de los Proyectos de Inversión
Fichas BPIN actualizadas.</t>
  </si>
  <si>
    <t>Realizar actividades para formular y presentar el ante proyecto de presupuesto 2027, presentar del marco de gasto de mediano plazo 2027 - 2030  y Formulación del Plan de Accion institucional en articulacion con el plan nacional de desarrollo, construcción del capitulo sectotrial del Plan Nacional de Desarrollo 2026 - 2030.</t>
  </si>
  <si>
    <t>Documento de Anteproyecto presupuesto 2027.
Plan Marco de gasto de mediano plazo 2027 - 2030
Plan de Acción 2027.</t>
  </si>
  <si>
    <t xml:space="preserve">Documentos de planes formulados, publicados y socializados </t>
  </si>
  <si>
    <t xml:space="preserve">Cantidad de documentos de planeación, programación y proyección presupuestal elaborados a tiempo. </t>
  </si>
  <si>
    <t>Sumatoria de documentos de planeación presupuestal y operativa entregados</t>
  </si>
  <si>
    <t>Se mide la oportunidad en la elaboración y formulación de los documentos de planeación y proyección presupuestal de la entidad de acuerdon con: 
Anteproyectos 2027 - Formulación de necesidades presupuestales para la vigencia 2027
Marco de Gasto de Mediano Plazo - Consolidación de proyecciones de recursos para el cuatrenio
Publicación y socializacióndel PAI 2026, Programación y avance de las actividedes de Formulación PAI 2027</t>
  </si>
  <si>
    <t xml:space="preserve">Documento Anteproyecto 
Correo de registro al Ministerio de Hacienda del anteproyecto
Presentación del MGMP
Correo de remisión MHCP,
Documento PAI 2026, publicaión en la Página y pieza grafica de socialización
Plan de trabajo para formulación PAI 2027 </t>
  </si>
  <si>
    <t>Implementar y actualizar el sistema de información de procesamiento de datos del SND</t>
  </si>
  <si>
    <t>Apoyar el diseño, la estructura y la virtualización de los contenidos académicos para la oferta de cursos virtuales al ministerio del deporte y los integrantes del sistema Nacional del Deporte a través de la escuela virtual del deporte.</t>
  </si>
  <si>
    <t>Personas aprobadas en los cursos y capacitaciones realizadas por la escuela Virtual del deporte</t>
  </si>
  <si>
    <t>12.000 personas</t>
  </si>
  <si>
    <t>Base de datos con la caracterización de las personas aprobadas</t>
  </si>
  <si>
    <t>Cantidad personas aprobadas en los cursos realizados por la Escuela Virtual del Deporte</t>
  </si>
  <si>
    <t xml:space="preserve">Sumatoria de personas aprobadas en los cursos de la Escuela Virtual del Deporte  </t>
  </si>
  <si>
    <t>Mide la aprobación académica de los participantes en los cursos ofertados en la Escuela Virtual del Deporte</t>
  </si>
  <si>
    <t>Base de datos e informe con la caracterización de las personas aprobadas</t>
  </si>
  <si>
    <t>Reglamentar el Fondo cuenta</t>
  </si>
  <si>
    <t xml:space="preserve">Actos administrativos </t>
  </si>
  <si>
    <t>Documentos que reglamentan el fondo cuenta</t>
  </si>
  <si>
    <t>Porcentaje de avance en las fases de la reglamentación del Fondo</t>
  </si>
  <si>
    <t>(Fases ejecutadas / Fases proyectadas) * 100</t>
  </si>
  <si>
    <t>Mide la ejecución y avance en cada una de las 5 fases proyectadas para la reglamentación del Fondo Cuenta</t>
  </si>
  <si>
    <t xml:space="preserve">Informes de avance </t>
  </si>
  <si>
    <t>Implementar y mantener una política de gestión de la información, conocimiento e innovación institucional</t>
  </si>
  <si>
    <t xml:space="preserve">Realizar el desarrollo, certificación, puesta en operación y estabilización del core del Sistema Único de Información del Deporte, la Recreación y la Actividad Física, deacuerdo con la priorización. </t>
  </si>
  <si>
    <t>Modulos del SUID priorizados e implementados</t>
  </si>
  <si>
    <t xml:space="preserve">Modulos del SUID en operación </t>
  </si>
  <si>
    <t xml:space="preserve">Pocentaje de avance en la implementación de módulos del SUID </t>
  </si>
  <si>
    <t>(número de módulos implementados / número de modulos priorizados) * 100</t>
  </si>
  <si>
    <t>Mide el avance en la implemencación de los módulos del SUID priorizados</t>
  </si>
  <si>
    <t>Ficha de avance plan operativo</t>
  </si>
  <si>
    <t xml:space="preserve">Apoyar las mejoras de innovación tecnologica que generen valor al Ministerio </t>
  </si>
  <si>
    <t>Sistemas de información Mejorados e implementados</t>
  </si>
  <si>
    <t>Modulos de sistemas mejorados</t>
  </si>
  <si>
    <t>Número de móodulos mejorados e implementados</t>
  </si>
  <si>
    <t>Sumatoria de módulos mejorados e implementados</t>
  </si>
  <si>
    <t>Medir el número de módulos del Sistema de gestión administrativa mejorados</t>
  </si>
  <si>
    <t>Realizar la medición anual del valor agregado de las actividades económicas relacionadas con el deporte a nivel nacional en un marco analítico extendido del Sistema de Cuentas Nacionales</t>
  </si>
  <si>
    <t>Informe técnico de resultados  del valor agregado del sector Deporte</t>
  </si>
  <si>
    <t>Informe técnico</t>
  </si>
  <si>
    <t>Número de informes</t>
  </si>
  <si>
    <t>Sumatoria de informes presentados</t>
  </si>
  <si>
    <t xml:space="preserve">Mide el avance en la entrega de la información gestionada en el marco de la cuenta satelite </t>
  </si>
  <si>
    <t>Reglamentar el Observatorio del Sistema Nacional del Deporte</t>
  </si>
  <si>
    <t>Documento que reglamenta el Observatorio del Sistema Nacional del deporte.</t>
  </si>
  <si>
    <t>Porcentaje de avance de la reglamentación del Observatorio del SND</t>
  </si>
  <si>
    <t>Mide la ejecución y avance en cada una de las 5 fases proyectadas (Elaboración, revisión, aprobación, publicación y socialización del AA) para la reglamentación del Observatorio del SND</t>
  </si>
  <si>
    <t>Desarrollar e implementar el Observatorio del Sistema Nacional del Deporte</t>
  </si>
  <si>
    <t>Documento técnico  y micrositio actualizado</t>
  </si>
  <si>
    <t>Porcentaje de avance del desarrollo e implementación del Observatorio del SND</t>
  </si>
  <si>
    <t>Mide la ejecución y avance en cada una de las 4 fases proyectadas (Diseño, desarrollo, operación y seguimiento) para el desarrollo e implementación del Observatorio del SND</t>
  </si>
  <si>
    <t>Documentos de planeación</t>
  </si>
  <si>
    <t>Realizar seguimiento a la política pública, planes y proyectos de la entidad</t>
  </si>
  <si>
    <t xml:space="preserve">Realizar seguimiento y evaluación que permita la generación de alertas tempranas a las metas del  Plan Nacional de Desarrollo, Plan Estratégico y Plan de Acción Institucional, indicadores de los procesos y proyectos de inversión, seguimiento a la actividad presupuestal de los proyectos de inversión, informe de gestión e informe al congreso, CONPES, Plan Marco de Implementación, enfoque diferencial y compromisos de gobierno.               </t>
  </si>
  <si>
    <t>Informes de seguimiento y generación de alertas</t>
  </si>
  <si>
    <t>Informes de seguimiento</t>
  </si>
  <si>
    <t>Número de informes de seguimiento y evaluación elaborados y difundidos por la Oficina Asesora de Planeación sobre los compromisos institucionales, sectoriales y de política pública.</t>
  </si>
  <si>
    <t>Sumatoria de informes de seguimiento y evaluación elaborados y difundidos.</t>
  </si>
  <si>
    <t>Mide el cumplimiento del presupuesto (2), Plan Nacional de Desarrollo (4), Plan Estratégico (2), Plan de Acción Institucional (4), Proyectos de Inversión (4), Informe del congreso (1), Informe de gestión (1), Plan de recreación (2),CONPES (2), Plan Marco de Implementación (2), Indicadores de Gestión (4), Planes Estrategicos y D-612 (4), Informe de seguimiento Grupos étnicos (2), Seguimiento actividades de los proyectos o presupuesto  en SISEG (1), Seguimiento del comportamiento al plan de pagos (3) y el Informe de evaluación PPPP (2)</t>
  </si>
  <si>
    <r>
      <t xml:space="preserve">Relación entre las muestras de control dopaje realizadas y las muestras de control dopaje planeadas en el plan de distribucion y controles formulado por el GIT ONAD. 
</t>
    </r>
    <r>
      <rPr>
        <b/>
        <sz val="11"/>
        <color theme="1"/>
        <rFont val="Calibri"/>
        <family val="2"/>
        <scheme val="minor"/>
      </rPr>
      <t>Para 2026 se tiene planeado realizar 1000 muestras.</t>
    </r>
  </si>
  <si>
    <r>
      <t>Relación entre las actividades de educacion y prevencion en materia antidopaje realizadas y las educacion y prevencion en materia antidopaje planeadas en el plan de educación y prevención formulado por el GIT ONAD ademas de las actividades solicitadas por los grupos de valor.</t>
    </r>
    <r>
      <rPr>
        <b/>
        <sz val="11"/>
        <color theme="1"/>
        <rFont val="Calibri"/>
        <family val="2"/>
        <scheme val="minor"/>
      </rPr>
      <t xml:space="preserve"> Para 2026 se tiene planeado realizar 60 actividades de educación y previsión.</t>
    </r>
  </si>
  <si>
    <r>
      <t xml:space="preserve">Nos da cuenta de la cantidad de replicas en medios que se tiene por las notas realizadas por el equipo de comunicaciones. 
</t>
    </r>
    <r>
      <rPr>
        <b/>
        <sz val="11"/>
        <color theme="1"/>
        <rFont val="Calibri"/>
        <family val="2"/>
        <scheme val="minor"/>
      </rPr>
      <t>Se proyecta un promedio de 600 notas en el año</t>
    </r>
  </si>
  <si>
    <t>Número de guías emitidas para los encuentros territoriales NARP</t>
  </si>
  <si>
    <t>Número de guías emitidas para los encuentros territoriales Rrom o Gintanos</t>
  </si>
  <si>
    <t>Cantidad de juegos y eventos deportivos en el territorio nacional Apoyados.</t>
  </si>
  <si>
    <t>Número de juegos y eventos deportivos apoyados</t>
  </si>
  <si>
    <t>* Reporte de actividades 
* Contratos suscritos</t>
  </si>
  <si>
    <t>Número</t>
  </si>
  <si>
    <t>Servicio de atencion médica especializada</t>
  </si>
  <si>
    <t xml:space="preserve">Servicio de actualización del Sistema de Gestión </t>
  </si>
  <si>
    <t>Establecer y mantener acciones encaminadas al cumplimiento de la gestión de apoyo institucional</t>
  </si>
  <si>
    <t>Realizar acciones encaminadas a la Creación de alianzas Interinstitucionales publico-privadas y fortalecimiento del Programa "Poder Voluntario" para beneficio del SND.</t>
  </si>
  <si>
    <t>Alianzas interinstitucionales creadas y capacitaciones desarrolladas, procesos formativos y eventos en beneficio de la población.</t>
  </si>
  <si>
    <t>Informes de reporte de alianzas interinstitucionales y de los procesos de capacitación implementados.</t>
  </si>
  <si>
    <t>32/12/2026</t>
  </si>
  <si>
    <t>Porcentaje de alianzas interinstitucionales,  capacitaciones y eventos realizados.</t>
  </si>
  <si>
    <t>(Capacitaciones y Eventos realizados/Capacitaciones y eventos programados)*100</t>
  </si>
  <si>
    <t xml:space="preserve">Medir la capacidad de gestión de alianzas interinstitucionales e impacto formativo en  la ciudadanìa </t>
  </si>
  <si>
    <t>Procesos formativos y capacitaciones</t>
  </si>
  <si>
    <t>Porcentaje</t>
  </si>
  <si>
    <t>Desarrollar actividades de 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</si>
  <si>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</si>
  <si>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 xml:space="preserve">Informe de reporte de nuevas alianzas, implementación de vigentes y atención asuntos internacionales para beneficio del SND.
</t>
  </si>
  <si>
    <t>Porcentaje de nuevas alianzas concertadas, de alianzas vigentes implementadas y de gestiónes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</si>
  <si>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</si>
  <si>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</si>
  <si>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Alianzas internacionales nuevas e implementación de vigentes.</t>
  </si>
  <si>
    <t xml:space="preserve">Servicios tecnológicos </t>
  </si>
  <si>
    <t>Realizar el mantenimiento preventivo y correctivo de los servicios informáticos</t>
  </si>
  <si>
    <t>Servicios Tenológicos</t>
  </si>
  <si>
    <t>Número de horas disponible servicios de conectividad y nube</t>
  </si>
  <si>
    <t>Gestión de Tecnologías de la Informacion y las Comunicacione</t>
  </si>
  <si>
    <t>Porcentanje de los Sistemas de Información actualizados y operando.</t>
  </si>
  <si>
    <t>(Nivel_ActImplementac= Número de sistemas actualizados y operando / Número de sistemas que se planeó actualizar o implementar) * 100.</t>
  </si>
  <si>
    <t xml:space="preserve">Permite medir el porcentaje de Sistemas de información actualizaods con respecto a lo planeados(Gescdoc, Isolucion, Nominas Sara, Inventarios Soa Web, Portal del Ministerio y Subsitios </t>
  </si>
  <si>
    <t>Contratos de mantenimiento plataforma tecnológica. Contratos de soporte, actualización y mantenimiento de Sistemas de Información e Informes de Seguimiento</t>
  </si>
  <si>
    <t>Adquirir servicios de información para el Sistema Nacional del Deporte</t>
  </si>
  <si>
    <t>Sistemas de información actualizados y operando</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</si>
  <si>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</si>
  <si>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</si>
  <si>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</si>
  <si>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</si>
  <si>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</si>
  <si>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</si>
  <si>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 xml:space="preserve">Porcentaje de ejecución del PETI
</t>
  </si>
  <si>
    <t xml:space="preserve">(Indicador ejecución PETI =#IniciativasEjecutadas / #IniciativasPlaneadas )* 100.
</t>
  </si>
  <si>
    <t xml:space="preserve">Permite medir el porcentaje de Implementación de iniciativas identificadas en el PETI para la vigencia actual
</t>
  </si>
  <si>
    <t>Contratos de Nube Publica y/o Privada 
Contratos de Conectividad
Contratos de prestación de Servicios
Informe de ejecución del PETI
Informe de disponibilidad de conectividad y nube publica Informe de Capacitaciones Realizadas</t>
  </si>
  <si>
    <t>Implementar las el Modelo de Seguridad y Privacidad de la Información,
alineadas con la NTC/IEC ISO 27001:2013, la Política de Seguridad Digital en el Ministerio</t>
  </si>
  <si>
    <t>Plan de Tratamiento de Riesgos de Seguridad y Privacidad de la Información formulado</t>
  </si>
  <si>
    <t xml:space="preserve">Porcentaje de Avance en la ejecución del Plan de Seguridad y Privacidad de la Información
</t>
  </si>
  <si>
    <t xml:space="preserve">(# de actividades del Plan de Seguridad y privacidad ejecutadas/# de actividades del Plan de Seguridad y privacidad planeadas)x100
</t>
  </si>
  <si>
    <t xml:space="preserve">Actividades del plan de seguridad y privacidad ejecutadas
</t>
  </si>
  <si>
    <t xml:space="preserve">Informe de seguimiento del Plan de Seguridad y Privacidad de la Información
</t>
  </si>
  <si>
    <t xml:space="preserve">Porcentaje de avance en la ejencución del Plan de Tratamiento de Riesgos de Seguridad y Privacidad </t>
  </si>
  <si>
    <t>(# de actividades del Plan de tratamiento de riesgos ejecutadas/# de actividades del Plan de de tratamiento de riesgos planeadas</t>
  </si>
  <si>
    <t>Actividades del plan de tratamiento del riesgos ejecutadas</t>
  </si>
  <si>
    <t>Matriz de tratamiento de riesgos de seguridad y privacidad</t>
  </si>
  <si>
    <t>Garantizar la adquisición oportuna de bienes y servicios acorde a las necesidades de la entidad</t>
  </si>
  <si>
    <t>Realizar las acciones necesarias para para la suscripción oportuna de contratos - Convenios y modificaciones contractuales acorde a las necesidades de las diferentes áreas de la entidad</t>
  </si>
  <si>
    <t>Gestión contractual oportuna</t>
  </si>
  <si>
    <t>Gestiones contractuales adelantadas oportunamente</t>
  </si>
  <si>
    <t>Porcentaje de Solicitudes contractuales adelantadas oportunamente</t>
  </si>
  <si>
    <t>(# de solicitudes contractuales adelantadas oportunamente / # de solicitudes contractuales recibidas) *100</t>
  </si>
  <si>
    <t>Mide el porcentaje de solicitudes contractuales que se adelantan de manera oportuna acorde a las necesidades de las diferentes áreas</t>
  </si>
  <si>
    <t>Listado de solicitudes contractuales adelantadas durante el mes (nuevas y modificaciones)</t>
  </si>
  <si>
    <t>Realizar las actualizaciones del plan anual de adquisiciones acorde a las necesidades de las áreas técnicas</t>
  </si>
  <si>
    <t>Realizar las modificaciones del PAA, para incluir, eliminar o modificar líneas del PAA</t>
  </si>
  <si>
    <t>Modifcaciones del PAA</t>
  </si>
  <si>
    <t>≤25</t>
  </si>
  <si>
    <t>Modifcaiones realizadas al PAA</t>
  </si>
  <si>
    <t>Cantidad de Modificaciones realizadas al PAA</t>
  </si>
  <si>
    <t># de modifcaciones relizadas al PAA</t>
  </si>
  <si>
    <t>Mide las modifcaciones realizadas al PAA acorde a las necesidades de las áreas técnicas</t>
  </si>
  <si>
    <t>Número de modificaciones realizadas</t>
  </si>
  <si>
    <t>Sedes Mantenidas</t>
  </si>
  <si>
    <t>1.1.3 Garantizar la prestación de servicios para la administración y operación de las sedes</t>
  </si>
  <si>
    <t>Asegurar la continuidad, eficiencia y calidad en la prestación de los servicios administrativos, operativos y de apoyo necesarios para el adecuado funcionamiento de las sedes institucionales, garantizando condiciones óptimas de trabajo, seguridad y bienestar.</t>
  </si>
  <si>
    <t xml:space="preserve">Plan de implementación  de servicios para la administración, operación para el funcionamiento de las sedes del Ministerio del Deporte.  </t>
  </si>
  <si>
    <t>Informe de Ejecución e Implementación de los Servicios Administrativos y Operativos en las Sedes del Ministerio del Deporte</t>
  </si>
  <si>
    <t>Porcentaje de ejecución de los servicios administrativos y operativos en las sedes del Ministerio del Deporte</t>
  </si>
  <si>
    <t>(Actividades ejecutadas/Total actividades programadas)*100%</t>
  </si>
  <si>
    <t>Medir el grado de cumplimiento de ejecución de los servicios administrativos, operativos y de apoyo, garantizando la continuidad y eficiencia en el funcionamiento de las sedes del Ministerio del Deporte.</t>
  </si>
  <si>
    <t>Informe de ejecución de servicios: reportes periódicos elaborados por el Grupo Interno de Trabajo de Gestión Administrativa que detallan las actividades realizadas.</t>
  </si>
  <si>
    <t>Implementar el plan de trabajo del Sistema de Gestion Ambiental tomando como base lo establecido en la norma vigente y en la politica de gestion ambiental GA - PO - 001</t>
  </si>
  <si>
    <t>Plan de trabajo del sistema de gestion ambiental implementado</t>
  </si>
  <si>
    <t>Informe de implementacion del plan de trabajo del Sistema de Gestion Ambiental</t>
  </si>
  <si>
    <t>Porcentaje de Implementacion del plan de trabajo del Sistema de Gestion Ambiental</t>
  </si>
  <si>
    <t>Mide el grado de cumplimiento del plan de trabajo del sistema de gestión ambiental institucional. Permite evaluar el avance operativo de las metas establecidas, identificar desviaciones y orientar decisiones para mejorar la eficiencia en la gestión</t>
  </si>
  <si>
    <t>Conjunto de documentos, registros y soportes que demuestran la ejecución efectiva de las actividades programadas en el plan de acción institucional</t>
  </si>
  <si>
    <t>Implementar el plan de trabajo del Sistema de Abastecimiento Ambiental tomando como base lo establecido en la norma vigente y en la politica de gestion ambiental GA - PO - 002</t>
  </si>
  <si>
    <t>Plan de trabajo de Abastecimiento ambiental implementado</t>
  </si>
  <si>
    <t>Informe de implementacion de Abastecimiento del Sistema de Gestion Ambiental</t>
  </si>
  <si>
    <t>Porcentaje de Implementacion del plan de trabajo de Abastecimiento Ambiental</t>
  </si>
  <si>
    <t>(No. Actividades ejecutadas / No de actividades programadas)*100%</t>
  </si>
  <si>
    <t>Mide el grado de cumplimiento del plan de trabajo de Abastecimiento ambiental. Permite evaluar el avance operativo de las metas establecidas, identificar desviaciones y orientar decisiones para mejorar la eficiencia en la gestión</t>
  </si>
  <si>
    <t>Funcionamiento</t>
  </si>
  <si>
    <t>Fortalecer las estrategias y herramientas de planeación, seguimiento y evaluación en el desarrollo de la gestión institucional</t>
  </si>
  <si>
    <t xml:space="preserve">Realizar acciones tendientes para el funcionamiento de las sedes del Ministerio del Deporte </t>
  </si>
  <si>
    <t>Plan de actividades necesarias para el funcionamiento  de las sedes del Ministerio del Deporte</t>
  </si>
  <si>
    <t>10 Contratos celebrados para el funcionamiento y operación de las sedes del Ministerio del Deporte</t>
  </si>
  <si>
    <t xml:space="preserve">Informe de los contratos celebrados para el funcionamiento y operación de las sedes del Ministerio del Deporte. </t>
  </si>
  <si>
    <t xml:space="preserve">Número de actividades realizadas para el funcionamiento de las sedes del Ministerio del Deporte. </t>
  </si>
  <si>
    <t xml:space="preserve">Sumatoria de actividades ejecutadas para el funcionamiento de las sedes </t>
  </si>
  <si>
    <t>Permite evidenciar el # de las diferentes actividades que se realizan para mantener en funcionamiento las sedes del Ministerio del Deporte.</t>
  </si>
  <si>
    <t>Se realizara informe el cual contenga la relación de las actividades programadas durante el periodo con sus respectivas acciones ejecutadasy registro fotografico del antes y despues</t>
  </si>
  <si>
    <t>Implementar, mantener y desarrollar el Plan Institucional de Archivos – PINAR, el Programa de Gestión Documental y el Sistema Integrado de Conservación (SIC), incluyendo sus componentes  Plan de Conservación Documental y Preservación digital a Largo Plazo</t>
  </si>
  <si>
    <t>Informe de seguimiento Plan Institucional de Archivos – PINAR, el Programa de Gestión Documental y el Sistema Integrado de Conservación (SIC), incluyendo sus componentes  Plan de Conservación Documental y Preservación digital a Largo Plazo.</t>
  </si>
  <si>
    <t>Desarrollar y/o implementar  el Plan Institucional de Archivos – PINAR, el Programa de Gestión Documental y el Sistema Integrado de Conservación (SIC), incluyendo sus componentes  Plan de Conservación Documental y Preservación digital a Largo Plazo.con un porcentaje de 90% .</t>
  </si>
  <si>
    <t>Informe de Seguimiento</t>
  </si>
  <si>
    <t>Porcentaje de cumplimiento al Sistema Integrado de Conservación -SIC</t>
  </si>
  <si>
    <t>(Actividades ejecutadas/Total Actividades proyectadas)*100</t>
  </si>
  <si>
    <t xml:space="preserve">Se describen las actividades para el Plan de consercvación documental ; asi como las estrategias para el plan de preservación digital a largo plazo  para su ejecución y/o implementación </t>
  </si>
  <si>
    <t>Se genera un informe trimestral que consolida los avances de las activdades ejecutadas</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</si>
  <si>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</si>
  <si>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</si>
  <si>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90% de PAC Utilizado</t>
  </si>
  <si>
    <t>1. Cálculo PAC Utilizado (todos los objetos de gasto)
2. Reporte de INPANUT de SIIF</t>
  </si>
  <si>
    <t>= (100% - INPANUT T*)
*INPANUT T = {( Σ PAC no Utilizado T** x 100%) / [ (Σ PBI T) + (Σ MODIF T)]}
**PAC no Utilizado = {[(Σ PBI T) + (Σ MODIF T)] - (Σ PPAG T)}</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</si>
  <si>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</si>
  <si>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</si>
  <si>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100% Gestión de pago de obligaciones presupuestales con lleno de requisitos</t>
  </si>
  <si>
    <t>1. Calculo porcentaje de pago de obligaciones
2. Reporte de Obligaciones SIIF</t>
  </si>
  <si>
    <t>={[(número de Obligaciones Presupuestales pagadas) / (Número de Obligaciones Presupuestales radicadas al GIT Tesorería con el lleno de los requisitos para pago)]*100%}</t>
  </si>
  <si>
    <t>Porcentaje de Documentos de Recaudo por Clasificar -DR*C identificados</t>
  </si>
  <si>
    <t>Evidenciar las partidas de ingresos asignadas a la entidad que no fueron identificadas, respecto al total de Documentos de Recaudo por Clasificar, asignados por Ministerio de Hacienda</t>
  </si>
  <si>
    <t>97% de Documentos de Recaudo por Clasificar (DRxC) identificados</t>
  </si>
  <si>
    <t>Archivo de Excel de partidas identificadas a partir del reporte de Ingresos de SIIF</t>
  </si>
  <si>
    <t>=[(Número de DR*C identificados / Número de DR*C asignados)*100%]
DR*C= Documentos de Recaudo por Clasificar</t>
  </si>
  <si>
    <t>Articular las acciones institucionales orientadas a fortalecer los escenarios de relacionamiento con la ciudadanía y garantizar el ejercicio efectivo de los derechos fundamentales, mediante la implementación de la Estrategia de Relacionamiento con la Ciudadanía 2026 del Ministerio del Deporte, promoviendo la confianza, la transparencia, la participación y el acceso oportuno a la información y servicios institucionales.</t>
  </si>
  <si>
    <t>Ejecución y seguimiento de la Estrategia de Relacionamiento con la Ciudadanía, evidenciada en el cumplimiento de las acciones programadas</t>
  </si>
  <si>
    <t>80% de implementacion de la Estrategia de Relacionamiento con la Ciudadanía de la vigencia</t>
  </si>
  <si>
    <t>Matriz de seguimiento de implementación de las actividades incluidas en la estrategia de Relacionamiento con la Ciudadanía de la vigencia</t>
  </si>
  <si>
    <t>Servicio integral al ciudadano</t>
  </si>
  <si>
    <t>*Servicio al Ciudadano
*Participación ciudadana
*Transparencia, acceso a la información y lucha contra la corrupción
*Racionalización de trámites</t>
  </si>
  <si>
    <t>Porcentaje de avance de implementación de la estrategia de Relacionamiento con la Ciudadanía</t>
  </si>
  <si>
    <t>(Actividades ejecutadas /Actividades programadas en la Estrategia de Relacionamiento con la Ciudadanía)*100</t>
  </si>
  <si>
    <r>
      <t xml:space="preserve">Mide el grado de avance en la implementación de la Estrategia de Relacionamiento con la Ciudadanía del Ministerio del Deporte, a partir de la proporción de actividades ejecutadas frente al total de actividades programadas para la vigencia, con el fin de evaluar su nivel de cumplimiento. 
</t>
    </r>
    <r>
      <rPr>
        <b/>
        <sz val="10"/>
        <color theme="1"/>
        <rFont val="Calibri"/>
        <family val="2"/>
        <scheme val="minor"/>
      </rPr>
      <t>Justificación de la meta 80%</t>
    </r>
    <r>
      <rPr>
        <sz val="10"/>
        <color theme="1"/>
        <rFont val="Calibri"/>
        <family val="2"/>
        <scheme val="minor"/>
      </rPr>
      <t>:
Esta meta se propone teniendo en cuenta las siguientes consideraciones:
(i) El cumplimiento de las actividades, al ser un tema de carácter transversal, requiere la participación y articulación de todas las dependencias del Ministerio del Deporte.
(ii) El desarrollo de las acciones depende de la disponibilidad y asignación de recursos humanos y presupuestales.
(iii) En vigencias anteriores, debido a limitaciones de recursos, no se ha logrado alcanzar el 80 % de ejecución, por lo cual este valor se establece como una meta realista y alcanzable para la presente vigencia.</t>
    </r>
  </si>
  <si>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</si>
  <si>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2024: 77%
2025: 49% (a tercer trimestre)</t>
  </si>
  <si>
    <t>Informes Ejecución Presupuestal del Gasto</t>
  </si>
  <si>
    <t xml:space="preserve">Realizar la gestión de las operaciones presupuestales en el Sistema Integrado de Información Financiera – SIIF </t>
  </si>
  <si>
    <t xml:space="preserve">Informes de ejecución presupuestal de la Entidad </t>
  </si>
  <si>
    <t>12 Informes al año página web</t>
  </si>
  <si>
    <t>1. Informe mensual de Ejecución Presupuestal publicado en la página web del Ministerio</t>
  </si>
  <si>
    <t>Porcentaje Informes de seguimiento presupuestal del gasto reportados</t>
  </si>
  <si>
    <t>(Número de informes  de ejecución presupuestal del gasto consolidado de la Entidad publicado en la página web/Número total de informes programados de la ejecución presupuestal del gasto consolidado de la Entidad publicados en la Página web Mesualmente) *100%</t>
  </si>
  <si>
    <t>Medir el porcentaje de informes de ejecución presupuestal del gasto publicados mensualmente en la página web de la Entidad.</t>
  </si>
  <si>
    <t>1. Link de la publicación de la Ejecución Presupuestal en la página web del Ministerio</t>
  </si>
  <si>
    <t>Plan Estratégico de Talento Humano 2023-2026</t>
  </si>
  <si>
    <t>25% de ejecución del Plan Estratégico</t>
  </si>
  <si>
    <t xml:space="preserve">Avance periodo 2025 del Plan Estrategico Talento Humano </t>
  </si>
  <si>
    <t>Porcentaje de Cumplimiento del Plan  Estrategico Talento Humano</t>
  </si>
  <si>
    <t>(No. de actividades ejecutadas / No. de actividades  programadas) x 100</t>
  </si>
  <si>
    <t>Permite medir el avance de ejecución del Plan estratégico de talento humano 2023-2026 y por esto se medirá el 25%</t>
  </si>
  <si>
    <t>Matriz de seguimiento PETH
Informes de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</si>
</sst>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 #,##0_-;\-&quot;$&quot;\ * #,##0_-;_-&quot;$&quot;\ * &quot;-&quot;_-;_-@_-"/>
    <numFmt numFmtId="41" formatCode="_-* #,##0_-;\-* #,##0_-;_-* &quot;-&quot;_-;_-@_-"/>
    <numFmt numFmtId="43" formatCode="_-* #,##0.00_-;\-* #,##0.00_-;_-* &quot;-&quot;??_-;_-@_-"/>
  </numFmts>
  <fonts count="50"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theme="1"/>
      <name val="Calibri Light"/>
      <family val="1"/>
      <scheme val="major"/>
    </font>
    <font>
      <sz val="10"/>
      <color rgb="FF000000"/>
      <name val="Calibri Light"/>
      <family val="2"/>
      <scheme val="major"/>
    </font>
    <font>
      <sz val="10"/>
      <color theme="1"/>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b/>
      <sz val="14"/>
      <name val="Arial"/>
      <family val="2"/>
    </font>
    <font>
      <b/>
      <sz val="9"/>
      <color indexed="81"/>
      <name val="Tahoma"/>
      <family val="2"/>
    </font>
    <font>
      <b/>
      <sz val="14"/>
      <color theme="0"/>
      <name val="Arial"/>
      <family val="2"/>
    </font>
    <font>
      <b/>
      <sz val="12"/>
      <color indexed="81"/>
      <name val="Tahoma"/>
      <family val="2"/>
    </font>
    <font>
      <sz val="12"/>
      <color indexed="81"/>
      <name val="Tahoma"/>
      <family val="2"/>
    </font>
    <font>
      <sz val="11"/>
      <color indexed="81"/>
      <name val="Tahoma"/>
      <family val="2"/>
    </font>
    <font>
      <b/>
      <sz val="11"/>
      <color indexed="81"/>
      <name val="Tahoma"/>
      <family val="2"/>
    </font>
    <font>
      <sz val="10"/>
      <color indexed="81"/>
      <name val="Tahoma"/>
      <family val="2"/>
    </font>
    <font>
      <b/>
      <sz val="10"/>
      <color indexed="81"/>
      <name val="Tahoma"/>
      <family val="2"/>
    </font>
    <font>
      <sz val="16"/>
      <color theme="1"/>
      <name val="Calibri"/>
      <family val="2"/>
      <scheme val="minor"/>
    </font>
    <font>
      <b/>
      <sz val="10"/>
      <color theme="0"/>
      <name val="Arial Narrow"/>
      <family val="2"/>
    </font>
    <font>
      <sz val="10"/>
      <color theme="1"/>
      <name val="Arial Narrow"/>
      <family val="2"/>
    </font>
    <font>
      <sz val="10"/>
      <color rgb="FF242424"/>
      <name val="Arial Narrow"/>
      <family val="2"/>
    </font>
    <font>
      <sz val="8"/>
      <name val="Calibri"/>
      <family val="2"/>
      <scheme val="minor"/>
    </font>
    <font>
      <sz val="10"/>
      <color theme="1"/>
      <name val="Calibri"/>
      <family val="2"/>
      <scheme val="minor"/>
    </font>
    <font>
      <b/>
      <sz val="10"/>
      <color theme="1"/>
      <name val="Calibri"/>
      <family val="2"/>
      <scheme val="minor"/>
    </font>
    <font>
      <sz val="14"/>
      <color theme="1"/>
      <name val="Calibri"/>
      <family val="2"/>
      <scheme val="minor"/>
    </font>
  </fonts>
  <fills count="18">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8" tint="-0.499984740745262"/>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rgb="FFFFFF00"/>
        <bgColor indexed="64"/>
      </patternFill>
    </fill>
  </fills>
  <borders count="4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8">
    <xf numFmtId="0" fontId="0" fillId="0" borderId="0"/>
    <xf numFmtId="43"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8" fillId="0" borderId="0"/>
    <xf numFmtId="0" fontId="18" fillId="0" borderId="0"/>
  </cellStyleXfs>
  <cellXfs count="382">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3"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3" applyNumberFormat="1" applyFont="1" applyBorder="1" applyAlignment="1" applyProtection="1">
      <alignment horizontal="center" wrapText="1"/>
      <protection hidden="1"/>
    </xf>
    <xf numFmtId="1" fontId="0" fillId="4" borderId="2" xfId="3" applyNumberFormat="1" applyFont="1" applyFill="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3" applyFont="1" applyBorder="1" applyAlignment="1" applyProtection="1">
      <alignment horizontal="center" vertical="center"/>
      <protection hidden="1"/>
    </xf>
    <xf numFmtId="9" fontId="0" fillId="0" borderId="2" xfId="3" applyFont="1" applyFill="1" applyBorder="1" applyAlignment="1" applyProtection="1">
      <alignment horizontal="center" vertical="center"/>
      <protection hidden="1"/>
    </xf>
    <xf numFmtId="9" fontId="0" fillId="0" borderId="2" xfId="3" applyFont="1" applyBorder="1" applyAlignment="1" applyProtection="1">
      <alignment horizontal="center" vertical="center"/>
      <protection locked="0"/>
    </xf>
    <xf numFmtId="9" fontId="0" fillId="4" borderId="2" xfId="3"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3" applyNumberFormat="1" applyFont="1" applyFill="1" applyBorder="1" applyAlignment="1" applyProtection="1">
      <alignment horizontal="center" vertical="center" wrapText="1"/>
      <protection hidden="1"/>
    </xf>
    <xf numFmtId="1" fontId="9" fillId="0" borderId="2" xfId="3" applyNumberFormat="1" applyFont="1" applyBorder="1" applyAlignment="1" applyProtection="1">
      <alignment horizontal="center" vertical="center"/>
      <protection hidden="1"/>
    </xf>
    <xf numFmtId="1" fontId="9" fillId="4" borderId="2" xfId="3" applyNumberFormat="1" applyFont="1" applyFill="1" applyBorder="1" applyAlignment="1" applyProtection="1">
      <alignment horizontal="center" vertical="center" wrapText="1"/>
      <protection hidden="1"/>
    </xf>
    <xf numFmtId="9" fontId="0" fillId="0" borderId="2" xfId="3" applyFont="1" applyFill="1" applyBorder="1" applyAlignment="1" applyProtection="1">
      <alignment horizontal="center" vertical="center" wrapText="1"/>
      <protection hidden="1"/>
    </xf>
    <xf numFmtId="9" fontId="0" fillId="4" borderId="2" xfId="3"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3" applyNumberFormat="1" applyFont="1" applyFill="1" applyBorder="1" applyAlignment="1" applyProtection="1">
      <alignment horizontal="center" vertical="center"/>
      <protection hidden="1"/>
    </xf>
    <xf numFmtId="0" fontId="0" fillId="0" borderId="2" xfId="3"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3"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3"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42" fontId="0" fillId="0" borderId="0" xfId="2"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42" fontId="12" fillId="0" borderId="2" xfId="2" applyFont="1" applyBorder="1" applyAlignment="1" applyProtection="1">
      <alignment vertical="center" wrapText="1"/>
      <protection hidden="1"/>
    </xf>
    <xf numFmtId="0" fontId="9" fillId="0" borderId="2" xfId="0" applyFont="1" applyBorder="1" applyProtection="1">
      <protection hidden="1"/>
    </xf>
    <xf numFmtId="42" fontId="0" fillId="0" borderId="2" xfId="2" applyFont="1" applyBorder="1" applyProtection="1">
      <protection hidden="1"/>
    </xf>
    <xf numFmtId="0" fontId="0" fillId="0" borderId="2" xfId="0" applyBorder="1"/>
    <xf numFmtId="0" fontId="15" fillId="5" borderId="2" xfId="0" applyFont="1" applyFill="1" applyBorder="1" applyAlignment="1">
      <alignment horizontal="center" vertical="center" wrapText="1"/>
    </xf>
    <xf numFmtId="1" fontId="16" fillId="0" borderId="2" xfId="1" applyNumberFormat="1" applyFont="1" applyBorder="1" applyAlignment="1">
      <alignment horizontal="left" vertical="center" wrapText="1"/>
    </xf>
    <xf numFmtId="42" fontId="14" fillId="0" borderId="2" xfId="2" applyFont="1" applyBorder="1" applyAlignment="1" applyProtection="1">
      <alignment vertical="center" wrapText="1"/>
      <protection hidden="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6" fillId="6" borderId="0" xfId="0" applyFont="1" applyFill="1" applyAlignment="1">
      <alignment horizontal="center" vertical="center" wrapText="1"/>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19" fillId="6" borderId="0" xfId="0" applyFont="1" applyFill="1" applyAlignment="1">
      <alignment wrapText="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0" xfId="0" applyFill="1" applyBorder="1" applyAlignment="1">
      <alignment horizontal="right" vertical="center"/>
    </xf>
    <xf numFmtId="0" fontId="0" fillId="6" borderId="15" xfId="0" applyFill="1" applyBorder="1" applyAlignment="1">
      <alignment wrapText="1"/>
    </xf>
    <xf numFmtId="0" fontId="0" fillId="6" borderId="1" xfId="0" applyFill="1" applyBorder="1" applyAlignment="1">
      <alignment horizontal="center" vertical="top"/>
    </xf>
    <xf numFmtId="0" fontId="20" fillId="6" borderId="4" xfId="0" applyFont="1" applyFill="1" applyBorder="1" applyAlignment="1">
      <alignment wrapText="1"/>
    </xf>
    <xf numFmtId="0" fontId="0" fillId="6" borderId="1" xfId="0" applyFill="1" applyBorder="1" applyAlignment="1">
      <alignment horizontal="center" vertical="center"/>
    </xf>
    <xf numFmtId="0" fontId="0" fillId="6" borderId="4" xfId="0" applyFill="1" applyBorder="1" applyAlignment="1">
      <alignment vertical="center" wrapText="1"/>
    </xf>
    <xf numFmtId="0" fontId="2" fillId="6" borderId="4" xfId="0" applyFont="1" applyFill="1" applyBorder="1" applyAlignment="1">
      <alignment wrapText="1"/>
    </xf>
    <xf numFmtId="49" fontId="10" fillId="3" borderId="2" xfId="0" applyNumberFormat="1" applyFont="1" applyFill="1" applyBorder="1" applyAlignment="1" applyProtection="1">
      <alignment vertical="center" wrapText="1"/>
      <protection hidden="1"/>
    </xf>
    <xf numFmtId="49" fontId="13" fillId="3" borderId="2" xfId="0" applyNumberFormat="1" applyFont="1" applyFill="1" applyBorder="1" applyAlignment="1" applyProtection="1">
      <alignment horizontal="left" vertical="center" wrapText="1" readingOrder="1"/>
      <protection hidden="1"/>
    </xf>
    <xf numFmtId="42" fontId="12" fillId="4" borderId="2" xfId="2" applyFont="1" applyFill="1" applyBorder="1" applyAlignment="1" applyProtection="1">
      <alignment vertical="center" wrapText="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2" fontId="0" fillId="0" borderId="2" xfId="2"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30" fillId="0" borderId="0" xfId="0" applyFont="1"/>
    <xf numFmtId="0" fontId="31" fillId="0" borderId="0" xfId="0" applyFont="1"/>
    <xf numFmtId="0" fontId="30" fillId="0" borderId="0" xfId="0" applyFont="1" applyAlignment="1">
      <alignment horizontal="center" vertical="center"/>
    </xf>
    <xf numFmtId="1" fontId="0" fillId="0" borderId="0" xfId="0" applyNumberFormat="1"/>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3"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9" fillId="0" borderId="0" xfId="0" applyNumberFormat="1" applyFont="1" applyAlignment="1">
      <alignment horizontal="center"/>
    </xf>
    <xf numFmtId="1" fontId="19" fillId="3" borderId="0" xfId="0" applyNumberFormat="1" applyFont="1" applyFill="1" applyAlignment="1">
      <alignment horizontal="center"/>
    </xf>
    <xf numFmtId="1" fontId="21" fillId="0" borderId="0" xfId="7" applyNumberFormat="1" applyFont="1"/>
    <xf numFmtId="1" fontId="18" fillId="0" borderId="0" xfId="7"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6" fillId="0" borderId="0" xfId="0" applyNumberFormat="1" applyFont="1" applyAlignment="1">
      <alignment vertical="center" wrapText="1"/>
    </xf>
    <xf numFmtId="1" fontId="6" fillId="0" borderId="0" xfId="0" applyNumberFormat="1" applyFont="1" applyAlignment="1">
      <alignment horizontal="center" vertical="center"/>
    </xf>
    <xf numFmtId="1" fontId="18" fillId="9" borderId="0" xfId="7" applyNumberFormat="1" applyFill="1" applyAlignment="1">
      <alignment vertical="center"/>
    </xf>
    <xf numFmtId="1" fontId="18" fillId="4" borderId="0" xfId="7" applyNumberFormat="1" applyFill="1"/>
    <xf numFmtId="1" fontId="21" fillId="0" borderId="0" xfId="7" applyNumberFormat="1" applyFont="1" applyAlignment="1">
      <alignment vertical="center"/>
    </xf>
    <xf numFmtId="1" fontId="0" fillId="9" borderId="0" xfId="0" applyNumberFormat="1" applyFill="1"/>
    <xf numFmtId="1" fontId="18" fillId="9" borderId="0" xfId="7" applyNumberFormat="1" applyFill="1"/>
    <xf numFmtId="1" fontId="7" fillId="8" borderId="2" xfId="0" applyNumberFormat="1" applyFont="1" applyFill="1" applyBorder="1" applyAlignment="1">
      <alignment horizontal="left" vertical="center" wrapText="1"/>
    </xf>
    <xf numFmtId="1" fontId="7" fillId="8" borderId="21" xfId="0" applyNumberFormat="1" applyFont="1" applyFill="1" applyBorder="1" applyAlignment="1">
      <alignment horizontal="left" vertical="center" wrapText="1" indent="1"/>
    </xf>
    <xf numFmtId="1" fontId="22" fillId="0" borderId="0" xfId="7" applyNumberFormat="1" applyFont="1" applyAlignment="1">
      <alignment horizontal="justify" readingOrder="1"/>
    </xf>
    <xf numFmtId="1" fontId="23" fillId="0" borderId="0" xfId="4"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6" fillId="0" borderId="0" xfId="7" applyNumberFormat="1" applyFont="1" applyAlignment="1">
      <alignment vertical="center" wrapText="1"/>
    </xf>
    <xf numFmtId="1" fontId="24" fillId="7" borderId="0" xfId="0" applyNumberFormat="1" applyFont="1" applyFill="1" applyAlignment="1">
      <alignment vertical="center"/>
    </xf>
    <xf numFmtId="1" fontId="16" fillId="0" borderId="0" xfId="7"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5" fillId="0" borderId="0" xfId="0" applyNumberFormat="1" applyFont="1" applyAlignment="1">
      <alignment horizontal="left" vertical="center"/>
    </xf>
    <xf numFmtId="1" fontId="8" fillId="4" borderId="0" xfId="0" applyNumberFormat="1" applyFont="1" applyFill="1" applyAlignment="1">
      <alignment vertical="center"/>
    </xf>
    <xf numFmtId="1" fontId="27" fillId="0" borderId="0" xfId="0" applyNumberFormat="1" applyFont="1" applyAlignment="1">
      <alignment horizontal="left"/>
    </xf>
    <xf numFmtId="1" fontId="30" fillId="0" borderId="0" xfId="0" applyNumberFormat="1" applyFont="1"/>
    <xf numFmtId="1" fontId="19" fillId="0" borderId="0" xfId="0" applyNumberFormat="1" applyFont="1" applyAlignment="1">
      <alignment horizontal="left" vertical="center"/>
    </xf>
    <xf numFmtId="1" fontId="19" fillId="0" borderId="9" xfId="0" applyNumberFormat="1" applyFont="1" applyBorder="1" applyAlignment="1">
      <alignment horizontal="left" vertical="center"/>
    </xf>
    <xf numFmtId="9" fontId="28" fillId="0" borderId="25" xfId="3" applyFont="1" applyFill="1" applyBorder="1" applyAlignment="1" applyProtection="1">
      <alignment vertical="center" wrapText="1"/>
      <protection locked="0"/>
    </xf>
    <xf numFmtId="9" fontId="28" fillId="0" borderId="26" xfId="3" applyFont="1" applyFill="1" applyBorder="1" applyAlignment="1" applyProtection="1">
      <alignment vertical="center" wrapText="1"/>
      <protection locked="0"/>
    </xf>
    <xf numFmtId="9" fontId="28" fillId="0" borderId="27" xfId="3" applyFont="1" applyFill="1" applyBorder="1" applyAlignment="1" applyProtection="1">
      <alignment vertical="center" wrapText="1"/>
      <protection locked="0"/>
    </xf>
    <xf numFmtId="0" fontId="28" fillId="0" borderId="25" xfId="0" applyFont="1" applyBorder="1" applyAlignment="1" applyProtection="1">
      <alignment vertical="center" wrapText="1"/>
      <protection locked="0"/>
    </xf>
    <xf numFmtId="0" fontId="28" fillId="0" borderId="26" xfId="0" applyFont="1" applyBorder="1" applyAlignment="1" applyProtection="1">
      <alignment vertical="center"/>
      <protection locked="0"/>
    </xf>
    <xf numFmtId="0" fontId="28" fillId="0" borderId="27" xfId="0" applyFont="1" applyBorder="1" applyAlignment="1" applyProtection="1">
      <alignment vertical="center"/>
      <protection locked="0"/>
    </xf>
    <xf numFmtId="0" fontId="32" fillId="0" borderId="24" xfId="0" applyFont="1" applyBorder="1"/>
    <xf numFmtId="49" fontId="0" fillId="6" borderId="2" xfId="0" applyNumberFormat="1" applyFill="1" applyBorder="1" applyAlignment="1">
      <alignment horizontal="center" vertical="center"/>
    </xf>
    <xf numFmtId="0" fontId="0" fillId="6" borderId="2" xfId="0" applyFill="1" applyBorder="1" applyAlignment="1">
      <alignment wrapText="1"/>
    </xf>
    <xf numFmtId="0" fontId="0" fillId="6" borderId="2" xfId="0" applyFill="1" applyBorder="1" applyAlignment="1">
      <alignment horizontal="center" vertical="center"/>
    </xf>
    <xf numFmtId="49" fontId="0" fillId="6" borderId="1" xfId="0" applyNumberFormat="1" applyFill="1" applyBorder="1" applyAlignment="1">
      <alignment horizontal="center" vertical="top"/>
    </xf>
    <xf numFmtId="0" fontId="43" fillId="13" borderId="2" xfId="0" applyFont="1" applyFill="1" applyBorder="1" applyAlignment="1">
      <alignment horizontal="left" vertical="center"/>
    </xf>
    <xf numFmtId="0" fontId="43" fillId="13" borderId="2" xfId="0" applyFont="1" applyFill="1" applyBorder="1" applyAlignment="1">
      <alignment horizontal="center" vertical="center"/>
    </xf>
    <xf numFmtId="0" fontId="43" fillId="16" borderId="2" xfId="0" applyFont="1" applyFill="1" applyBorder="1" applyAlignment="1">
      <alignment horizontal="center" vertical="center"/>
    </xf>
    <xf numFmtId="0" fontId="44" fillId="0" borderId="2" xfId="0" applyFont="1" applyBorder="1" applyAlignment="1">
      <alignment horizontal="left" vertical="center"/>
    </xf>
    <xf numFmtId="1" fontId="44" fillId="0" borderId="2" xfId="1" applyNumberFormat="1" applyFont="1" applyBorder="1" applyAlignment="1">
      <alignment horizontal="right" vertical="center"/>
    </xf>
    <xf numFmtId="0" fontId="44" fillId="0" borderId="2" xfId="0" applyFont="1" applyBorder="1" applyAlignment="1">
      <alignment horizontal="center" vertical="center"/>
    </xf>
    <xf numFmtId="0" fontId="45" fillId="0" borderId="2" xfId="0" applyFont="1" applyBorder="1" applyAlignment="1">
      <alignment horizontal="left"/>
    </xf>
    <xf numFmtId="49" fontId="44" fillId="0" borderId="2" xfId="0" applyNumberFormat="1" applyFont="1" applyBorder="1" applyAlignment="1">
      <alignment horizontal="center" vertical="center"/>
    </xf>
    <xf numFmtId="49" fontId="45" fillId="0" borderId="2" xfId="0" applyNumberFormat="1" applyFont="1" applyBorder="1" applyAlignment="1">
      <alignment horizontal="left"/>
    </xf>
    <xf numFmtId="0" fontId="47" fillId="0" borderId="2" xfId="0" applyFont="1" applyBorder="1" applyAlignment="1">
      <alignment horizontal="center" vertical="center" wrapText="1"/>
    </xf>
    <xf numFmtId="0" fontId="48" fillId="0" borderId="39" xfId="0" applyFont="1" applyBorder="1" applyAlignment="1">
      <alignment horizontal="center" vertical="center" wrapText="1"/>
    </xf>
    <xf numFmtId="0" fontId="47" fillId="0" borderId="31" xfId="0" applyFont="1" applyBorder="1" applyAlignment="1">
      <alignment horizontal="center" vertical="center"/>
    </xf>
    <xf numFmtId="0" fontId="47" fillId="0" borderId="2" xfId="0" applyFont="1" applyBorder="1" applyAlignment="1">
      <alignment horizontal="center" vertical="center"/>
    </xf>
    <xf numFmtId="0" fontId="47" fillId="0" borderId="32" xfId="0" applyFont="1" applyBorder="1" applyAlignment="1">
      <alignment horizontal="center" vertical="center"/>
    </xf>
    <xf numFmtId="0" fontId="47" fillId="0" borderId="0" xfId="0" applyFont="1" applyAlignment="1">
      <alignment horizontal="center" vertical="center"/>
    </xf>
    <xf numFmtId="0" fontId="48" fillId="0" borderId="40" xfId="0" applyFont="1" applyBorder="1" applyAlignment="1">
      <alignment horizontal="center" vertical="center" wrapText="1"/>
    </xf>
    <xf numFmtId="0" fontId="47" fillId="0" borderId="4" xfId="0" applyFont="1" applyBorder="1" applyAlignment="1">
      <alignment vertical="center" wrapText="1"/>
    </xf>
    <xf numFmtId="0" fontId="47" fillId="0" borderId="2" xfId="0" applyFont="1" applyBorder="1" applyAlignment="1">
      <alignment vertical="center"/>
    </xf>
    <xf numFmtId="0" fontId="47" fillId="0" borderId="4" xfId="0" applyFont="1" applyBorder="1" applyAlignment="1">
      <alignment vertical="center"/>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12" borderId="2" xfId="0" applyFont="1" applyFill="1" applyBorder="1" applyAlignment="1">
      <alignment wrapText="1"/>
    </xf>
    <xf numFmtId="0" fontId="47" fillId="0" borderId="2" xfId="0" applyFont="1" applyBorder="1" applyAlignment="1">
      <alignment vertical="center" wrapText="1"/>
    </xf>
    <xf numFmtId="9" fontId="47" fillId="0" borderId="2" xfId="0" applyNumberFormat="1" applyFont="1" applyBorder="1" applyAlignment="1">
      <alignment horizontal="center" vertical="center" wrapText="1"/>
    </xf>
    <xf numFmtId="9" fontId="47" fillId="0" borderId="2" xfId="0" applyNumberFormat="1" applyFont="1" applyBorder="1" applyAlignment="1">
      <alignment horizontal="center" vertical="center"/>
    </xf>
    <xf numFmtId="14" fontId="47" fillId="0" borderId="2" xfId="0" applyNumberFormat="1" applyFont="1" applyBorder="1" applyAlignment="1">
      <alignment horizontal="center" vertical="center"/>
    </xf>
    <xf numFmtId="14" fontId="47" fillId="0" borderId="32" xfId="0" applyNumberFormat="1" applyFont="1" applyBorder="1" applyAlignment="1">
      <alignment horizontal="center" vertical="center"/>
    </xf>
    <xf numFmtId="0" fontId="47" fillId="0" borderId="31" xfId="0" applyFont="1" applyBorder="1" applyAlignment="1">
      <alignment vertical="center" wrapText="1"/>
    </xf>
    <xf numFmtId="0" fontId="47" fillId="0" borderId="4" xfId="0" applyFont="1" applyBorder="1" applyAlignment="1">
      <alignment horizontal="center" vertical="center" wrapText="1"/>
    </xf>
    <xf numFmtId="9" fontId="47" fillId="0" borderId="32" xfId="0" applyNumberFormat="1" applyFont="1" applyBorder="1" applyAlignment="1">
      <alignment horizontal="center" vertical="center"/>
    </xf>
    <xf numFmtId="0" fontId="47" fillId="0" borderId="2" xfId="0" applyFont="1" applyBorder="1" applyAlignment="1">
      <alignment horizontal="left" vertical="center" wrapText="1"/>
    </xf>
    <xf numFmtId="14" fontId="47" fillId="0" borderId="1" xfId="0" applyNumberFormat="1" applyFont="1" applyBorder="1" applyAlignment="1">
      <alignment horizontal="center" vertical="center"/>
    </xf>
    <xf numFmtId="0" fontId="47" fillId="0" borderId="5" xfId="0" applyFont="1" applyBorder="1" applyAlignment="1">
      <alignment horizontal="center" vertical="center"/>
    </xf>
    <xf numFmtId="0" fontId="47" fillId="0" borderId="41" xfId="0" applyFont="1" applyBorder="1" applyAlignment="1">
      <alignment horizontal="center" vertical="center"/>
    </xf>
    <xf numFmtId="0" fontId="47" fillId="0" borderId="42" xfId="0" applyFont="1" applyBorder="1" applyAlignment="1">
      <alignment horizontal="center" vertical="center"/>
    </xf>
    <xf numFmtId="0" fontId="47" fillId="0" borderId="1" xfId="0" applyFont="1" applyBorder="1" applyAlignment="1">
      <alignment vertical="center" wrapText="1"/>
    </xf>
    <xf numFmtId="9" fontId="47" fillId="0" borderId="2" xfId="0" applyNumberFormat="1" applyFont="1" applyBorder="1" applyAlignment="1">
      <alignment vertical="center" wrapText="1"/>
    </xf>
    <xf numFmtId="0" fontId="49" fillId="0" borderId="0" xfId="0" applyFont="1"/>
    <xf numFmtId="9" fontId="47" fillId="0" borderId="2" xfId="3" applyFont="1" applyBorder="1" applyAlignment="1">
      <alignment horizontal="center" vertical="center"/>
    </xf>
    <xf numFmtId="0" fontId="47" fillId="0" borderId="2" xfId="0" applyFont="1" applyBorder="1"/>
    <xf numFmtId="0" fontId="47" fillId="0" borderId="2" xfId="3" applyNumberFormat="1" applyFont="1" applyBorder="1" applyAlignment="1">
      <alignment horizontal="center" vertical="center"/>
    </xf>
    <xf numFmtId="0" fontId="0" fillId="0" borderId="2" xfId="0" applyBorder="1" applyAlignment="1">
      <alignment horizontal="left" vertical="center" wrapText="1"/>
    </xf>
    <xf numFmtId="0" fontId="47" fillId="0" borderId="5" xfId="0" applyFont="1" applyBorder="1" applyAlignment="1">
      <alignment horizontal="center" vertical="center" wrapText="1"/>
    </xf>
    <xf numFmtId="0" fontId="47" fillId="0" borderId="5" xfId="0" applyFont="1" applyBorder="1" applyAlignment="1">
      <alignment vertical="center" wrapText="1"/>
    </xf>
    <xf numFmtId="0" fontId="47" fillId="0" borderId="43" xfId="0" applyFont="1" applyBorder="1" applyAlignment="1">
      <alignment vertical="center" wrapText="1"/>
    </xf>
    <xf numFmtId="0" fontId="30" fillId="0" borderId="2" xfId="0" applyFont="1" applyBorder="1"/>
    <xf numFmtId="0" fontId="47" fillId="0" borderId="31" xfId="0" applyFont="1" applyBorder="1" applyAlignment="1">
      <alignment horizontal="center" vertical="center" wrapText="1"/>
    </xf>
    <xf numFmtId="9" fontId="16" fillId="0" borderId="2" xfId="0" applyNumberFormat="1" applyFont="1" applyBorder="1" applyAlignment="1">
      <alignment horizontal="center" vertical="center"/>
    </xf>
    <xf numFmtId="10" fontId="16" fillId="0" borderId="2" xfId="0" applyNumberFormat="1" applyFont="1" applyBorder="1" applyAlignment="1" applyProtection="1">
      <alignment horizontal="center" vertical="center"/>
      <protection locked="0"/>
    </xf>
    <xf numFmtId="10" fontId="16" fillId="0" borderId="32" xfId="0" applyNumberFormat="1" applyFont="1" applyBorder="1" applyAlignment="1" applyProtection="1">
      <alignment horizontal="center" vertical="center"/>
      <protection locked="0"/>
    </xf>
    <xf numFmtId="0" fontId="30" fillId="0" borderId="31" xfId="0" applyFont="1" applyBorder="1" applyAlignment="1">
      <alignment horizontal="center" vertical="center"/>
    </xf>
    <xf numFmtId="0" fontId="30" fillId="0" borderId="2" xfId="0" applyFont="1" applyBorder="1" applyAlignment="1">
      <alignment horizontal="center" vertical="center"/>
    </xf>
    <xf numFmtId="0" fontId="30" fillId="0" borderId="32" xfId="0" applyFont="1" applyBorder="1" applyAlignment="1">
      <alignment horizontal="center" vertical="center"/>
    </xf>
    <xf numFmtId="0" fontId="16" fillId="0" borderId="2" xfId="0" applyFont="1" applyBorder="1" applyAlignment="1">
      <alignment horizontal="center" vertical="center"/>
    </xf>
    <xf numFmtId="0" fontId="16" fillId="0" borderId="2" xfId="0" applyFont="1" applyBorder="1" applyAlignment="1" applyProtection="1">
      <alignment horizontal="center" vertical="center"/>
      <protection locked="0"/>
    </xf>
    <xf numFmtId="0" fontId="16" fillId="0" borderId="2" xfId="3" applyNumberFormat="1" applyFont="1" applyFill="1" applyBorder="1" applyAlignment="1" applyProtection="1">
      <alignment horizontal="center" vertical="center"/>
      <protection locked="0"/>
    </xf>
    <xf numFmtId="0" fontId="16" fillId="0" borderId="32" xfId="1" applyNumberFormat="1" applyFont="1" applyFill="1" applyBorder="1" applyAlignment="1" applyProtection="1">
      <alignment horizontal="center" vertical="center"/>
      <protection locked="0"/>
    </xf>
    <xf numFmtId="9" fontId="16" fillId="17" borderId="2" xfId="0" applyNumberFormat="1" applyFont="1" applyFill="1" applyBorder="1" applyAlignment="1">
      <alignment horizontal="center" vertical="center"/>
    </xf>
    <xf numFmtId="0" fontId="16" fillId="0" borderId="2" xfId="0" applyFont="1" applyBorder="1" applyAlignment="1">
      <alignment horizontal="left" vertical="center" wrapText="1"/>
    </xf>
    <xf numFmtId="9" fontId="16" fillId="0" borderId="2" xfId="3" applyFont="1" applyFill="1" applyBorder="1" applyAlignment="1" applyProtection="1">
      <alignment horizontal="left" vertical="center" wrapText="1"/>
      <protection locked="0" hidden="1"/>
    </xf>
    <xf numFmtId="0" fontId="16" fillId="0" borderId="2" xfId="0" applyFont="1" applyBorder="1" applyAlignment="1" applyProtection="1">
      <alignment horizontal="left" vertical="center" wrapText="1"/>
      <protection locked="0"/>
    </xf>
    <xf numFmtId="9" fontId="16" fillId="0" borderId="2" xfId="0" applyNumberFormat="1" applyFont="1" applyBorder="1" applyAlignment="1">
      <alignment horizontal="left" vertical="center"/>
    </xf>
    <xf numFmtId="9" fontId="16" fillId="0" borderId="2" xfId="0" applyNumberFormat="1" applyFont="1" applyBorder="1" applyAlignment="1">
      <alignment horizontal="center" vertical="center" wrapText="1"/>
    </xf>
    <xf numFmtId="10" fontId="16" fillId="0" borderId="2" xfId="0" applyNumberFormat="1" applyFont="1" applyBorder="1" applyAlignment="1" applyProtection="1">
      <alignment horizontal="left" vertical="center"/>
      <protection locked="0"/>
    </xf>
    <xf numFmtId="10" fontId="16" fillId="0" borderId="32" xfId="0" applyNumberFormat="1" applyFont="1" applyBorder="1" applyAlignment="1" applyProtection="1">
      <alignment horizontal="left" vertical="center"/>
      <protection locked="0"/>
    </xf>
    <xf numFmtId="0" fontId="16" fillId="0" borderId="31" xfId="0" applyFont="1" applyBorder="1" applyAlignment="1">
      <alignment horizontal="left" vertical="center"/>
    </xf>
    <xf numFmtId="0" fontId="16" fillId="0" borderId="2" xfId="0" applyFont="1" applyBorder="1" applyAlignment="1">
      <alignment horizontal="left" vertical="center"/>
    </xf>
    <xf numFmtId="0" fontId="16" fillId="0" borderId="32" xfId="0" applyFont="1" applyBorder="1" applyAlignment="1">
      <alignment horizontal="left" vertical="center"/>
    </xf>
    <xf numFmtId="0" fontId="16" fillId="0" borderId="2" xfId="0" applyFont="1" applyBorder="1" applyAlignment="1">
      <alignment horizontal="center" vertical="center" wrapText="1"/>
    </xf>
    <xf numFmtId="0" fontId="16" fillId="0" borderId="32" xfId="0" applyFont="1" applyBorder="1" applyAlignment="1" applyProtection="1">
      <alignment horizontal="center" vertical="center"/>
      <protection locked="0"/>
    </xf>
    <xf numFmtId="0" fontId="47" fillId="16" borderId="2" xfId="0" applyFont="1" applyFill="1" applyBorder="1" applyAlignment="1">
      <alignment horizontal="left" vertical="center" wrapText="1"/>
    </xf>
    <xf numFmtId="9" fontId="16" fillId="0" borderId="2" xfId="0" applyNumberFormat="1" applyFont="1" applyBorder="1" applyAlignment="1">
      <alignment horizontal="left" vertical="center" wrapText="1"/>
    </xf>
    <xf numFmtId="1" fontId="28" fillId="0" borderId="8" xfId="3" applyNumberFormat="1" applyFont="1" applyFill="1" applyBorder="1" applyAlignment="1" applyProtection="1">
      <alignment vertical="center" wrapText="1"/>
      <protection locked="0"/>
    </xf>
    <xf numFmtId="1" fontId="28" fillId="0" borderId="7" xfId="3" applyNumberFormat="1" applyFont="1" applyFill="1" applyBorder="1" applyAlignment="1" applyProtection="1">
      <alignment vertical="center" wrapText="1"/>
      <protection locked="0"/>
    </xf>
    <xf numFmtId="1" fontId="28" fillId="0" borderId="11" xfId="3" applyNumberFormat="1" applyFont="1" applyFill="1" applyBorder="1" applyAlignment="1" applyProtection="1">
      <alignment vertical="center" wrapText="1"/>
      <protection locked="0"/>
    </xf>
    <xf numFmtId="1" fontId="28" fillId="0" borderId="10" xfId="3" applyNumberFormat="1" applyFont="1" applyFill="1" applyBorder="1" applyAlignment="1" applyProtection="1">
      <alignment vertical="center" wrapText="1"/>
      <protection locked="0"/>
    </xf>
    <xf numFmtId="1" fontId="28" fillId="0" borderId="12" xfId="3" applyNumberFormat="1" applyFont="1" applyFill="1" applyBorder="1" applyAlignment="1" applyProtection="1">
      <alignment vertical="center" wrapText="1"/>
      <protection locked="0"/>
    </xf>
    <xf numFmtId="1" fontId="28" fillId="0" borderId="14" xfId="3" applyNumberFormat="1" applyFont="1" applyFill="1" applyBorder="1" applyAlignment="1" applyProtection="1">
      <alignment vertical="center" wrapText="1"/>
      <protection locked="0"/>
    </xf>
    <xf numFmtId="1" fontId="28" fillId="0" borderId="9" xfId="3" applyNumberFormat="1" applyFont="1" applyFill="1" applyBorder="1" applyAlignment="1" applyProtection="1">
      <alignment vertical="center" wrapText="1"/>
      <protection locked="0"/>
    </xf>
    <xf numFmtId="1" fontId="28" fillId="0" borderId="0" xfId="3" applyNumberFormat="1" applyFont="1" applyFill="1" applyBorder="1" applyAlignment="1" applyProtection="1">
      <alignment vertical="center" wrapText="1"/>
      <protection locked="0"/>
    </xf>
    <xf numFmtId="1" fontId="28" fillId="0" borderId="13" xfId="3" applyNumberFormat="1" applyFont="1" applyFill="1" applyBorder="1" applyAlignment="1" applyProtection="1">
      <alignment vertical="center" wrapText="1"/>
      <protection locked="0"/>
    </xf>
    <xf numFmtId="0" fontId="20" fillId="6" borderId="0" xfId="0" applyFont="1" applyFill="1" applyAlignment="1">
      <alignment horizontal="left" vertical="center" wrapText="1"/>
    </xf>
    <xf numFmtId="0" fontId="6" fillId="6" borderId="0" xfId="0" applyFont="1" applyFill="1" applyAlignment="1">
      <alignment horizontal="center" wrapText="1"/>
    </xf>
    <xf numFmtId="0" fontId="17" fillId="0" borderId="8" xfId="0" applyFont="1" applyBorder="1" applyAlignment="1" applyProtection="1">
      <alignment horizontal="center"/>
      <protection locked="0"/>
    </xf>
    <xf numFmtId="0" fontId="17" fillId="0" borderId="9" xfId="0" applyFont="1" applyBorder="1" applyAlignment="1" applyProtection="1">
      <alignment horizontal="center"/>
      <protection locked="0"/>
    </xf>
    <xf numFmtId="0" fontId="17" fillId="0" borderId="7" xfId="0" applyFont="1" applyBorder="1" applyAlignment="1" applyProtection="1">
      <alignment horizontal="center"/>
      <protection locked="0"/>
    </xf>
    <xf numFmtId="0" fontId="17" fillId="0" borderId="11" xfId="0" applyFont="1" applyBorder="1" applyAlignment="1" applyProtection="1">
      <alignment horizontal="center"/>
      <protection locked="0"/>
    </xf>
    <xf numFmtId="0" fontId="17" fillId="0" borderId="0" xfId="0" applyFont="1" applyAlignment="1" applyProtection="1">
      <alignment horizontal="center"/>
      <protection locked="0"/>
    </xf>
    <xf numFmtId="0" fontId="17" fillId="0" borderId="10" xfId="0" applyFont="1" applyBorder="1" applyAlignment="1" applyProtection="1">
      <alignment horizontal="center"/>
      <protection locked="0"/>
    </xf>
    <xf numFmtId="0" fontId="17" fillId="0" borderId="12" xfId="0" applyFont="1" applyBorder="1" applyAlignment="1" applyProtection="1">
      <alignment horizontal="center"/>
      <protection locked="0"/>
    </xf>
    <xf numFmtId="0" fontId="17" fillId="0" borderId="13" xfId="0" applyFont="1" applyBorder="1" applyAlignment="1" applyProtection="1">
      <alignment horizontal="center"/>
      <protection locked="0"/>
    </xf>
    <xf numFmtId="0" fontId="17" fillId="0" borderId="14" xfId="0" applyFont="1" applyBorder="1" applyAlignment="1" applyProtection="1">
      <alignment horizontal="center"/>
      <protection locked="0"/>
    </xf>
    <xf numFmtId="9" fontId="17" fillId="0" borderId="8" xfId="3" applyFont="1" applyFill="1" applyBorder="1" applyAlignment="1" applyProtection="1">
      <alignment horizontal="center" vertical="center" wrapText="1"/>
      <protection locked="0"/>
    </xf>
    <xf numFmtId="9" fontId="17" fillId="0" borderId="9" xfId="3" applyFont="1" applyFill="1" applyBorder="1" applyAlignment="1" applyProtection="1">
      <alignment horizontal="center" vertical="center" wrapText="1"/>
      <protection locked="0"/>
    </xf>
    <xf numFmtId="9" fontId="17" fillId="0" borderId="19" xfId="3" applyFont="1" applyFill="1" applyBorder="1" applyAlignment="1" applyProtection="1">
      <alignment vertical="center" wrapText="1"/>
      <protection locked="0"/>
    </xf>
    <xf numFmtId="9" fontId="17" fillId="0" borderId="18" xfId="3" applyFont="1" applyFill="1" applyBorder="1" applyAlignment="1" applyProtection="1">
      <alignment vertical="center" wrapText="1"/>
      <protection locked="0"/>
    </xf>
    <xf numFmtId="0" fontId="8" fillId="0" borderId="11"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7" fillId="0" borderId="17" xfId="0" applyFont="1" applyBorder="1" applyAlignment="1" applyProtection="1">
      <alignment vertical="center" wrapText="1"/>
      <protection locked="0"/>
    </xf>
    <xf numFmtId="0" fontId="17" fillId="0" borderId="16" xfId="0" applyFont="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0" fontId="17" fillId="0" borderId="10" xfId="0" applyFont="1" applyBorder="1" applyAlignment="1" applyProtection="1">
      <alignment horizontal="center" vertical="center" wrapText="1"/>
      <protection locked="0"/>
    </xf>
    <xf numFmtId="9" fontId="17" fillId="0" borderId="11" xfId="3" applyFont="1" applyFill="1" applyBorder="1" applyAlignment="1" applyProtection="1">
      <alignment vertical="center" wrapText="1"/>
      <protection locked="0"/>
    </xf>
    <xf numFmtId="9" fontId="17" fillId="0" borderId="10" xfId="3" applyFont="1" applyFill="1" applyBorder="1" applyAlignment="1" applyProtection="1">
      <alignment vertical="center" wrapText="1"/>
      <protection locked="0"/>
    </xf>
    <xf numFmtId="14" fontId="8" fillId="0" borderId="12" xfId="0" applyNumberFormat="1"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3"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7" fillId="0" borderId="8" xfId="0" applyNumberFormat="1" applyFont="1" applyBorder="1" applyAlignment="1" applyProtection="1">
      <alignment horizontal="center"/>
      <protection locked="0"/>
    </xf>
    <xf numFmtId="1" fontId="17" fillId="0" borderId="9" xfId="0" applyNumberFormat="1" applyFont="1" applyBorder="1" applyAlignment="1" applyProtection="1">
      <alignment horizontal="center"/>
      <protection locked="0"/>
    </xf>
    <xf numFmtId="1" fontId="17" fillId="0" borderId="7" xfId="0" applyNumberFormat="1" applyFont="1" applyBorder="1" applyAlignment="1" applyProtection="1">
      <alignment horizontal="center"/>
      <protection locked="0"/>
    </xf>
    <xf numFmtId="1" fontId="17" fillId="0" borderId="11" xfId="0" applyNumberFormat="1" applyFont="1" applyBorder="1" applyAlignment="1" applyProtection="1">
      <alignment horizontal="center"/>
      <protection locked="0"/>
    </xf>
    <xf numFmtId="1" fontId="17" fillId="0" borderId="0" xfId="0" applyNumberFormat="1" applyFont="1" applyAlignment="1" applyProtection="1">
      <alignment horizontal="center"/>
      <protection locked="0"/>
    </xf>
    <xf numFmtId="1" fontId="17" fillId="0" borderId="10" xfId="0" applyNumberFormat="1" applyFont="1" applyBorder="1" applyAlignment="1" applyProtection="1">
      <alignment horizontal="center"/>
      <protection locked="0"/>
    </xf>
    <xf numFmtId="1" fontId="17" fillId="0" borderId="12" xfId="0" applyNumberFormat="1" applyFont="1" applyBorder="1" applyAlignment="1" applyProtection="1">
      <alignment horizontal="center"/>
      <protection locked="0"/>
    </xf>
    <xf numFmtId="1" fontId="17" fillId="0" borderId="13" xfId="0" applyNumberFormat="1" applyFont="1" applyBorder="1" applyAlignment="1" applyProtection="1">
      <alignment horizontal="center"/>
      <protection locked="0"/>
    </xf>
    <xf numFmtId="1" fontId="17" fillId="0" borderId="14" xfId="0" applyNumberFormat="1" applyFont="1" applyBorder="1" applyAlignment="1" applyProtection="1">
      <alignment horizontal="center"/>
      <protection locked="0"/>
    </xf>
    <xf numFmtId="1" fontId="17" fillId="0" borderId="8" xfId="3" applyNumberFormat="1" applyFont="1" applyFill="1" applyBorder="1" applyAlignment="1" applyProtection="1">
      <alignment horizontal="center" vertical="center" wrapText="1"/>
      <protection locked="0"/>
    </xf>
    <xf numFmtId="1" fontId="17" fillId="0" borderId="9" xfId="3" applyNumberFormat="1" applyFont="1" applyFill="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 fontId="8" fillId="0" borderId="12" xfId="0" applyNumberFormat="1" applyFont="1" applyBorder="1" applyAlignment="1" applyProtection="1">
      <alignment vertical="center" wrapText="1"/>
      <protection locked="0"/>
    </xf>
    <xf numFmtId="1" fontId="8" fillId="0" borderId="14" xfId="0" applyNumberFormat="1" applyFont="1" applyBorder="1" applyAlignment="1" applyProtection="1">
      <alignment vertical="center" wrapText="1"/>
      <protection locked="0"/>
    </xf>
    <xf numFmtId="1" fontId="17" fillId="0" borderId="19" xfId="3" applyNumberFormat="1" applyFont="1" applyFill="1" applyBorder="1" applyAlignment="1" applyProtection="1">
      <alignment vertical="center" wrapText="1"/>
      <protection locked="0"/>
    </xf>
    <xf numFmtId="1" fontId="17" fillId="0" borderId="18" xfId="3" applyNumberFormat="1" applyFont="1" applyFill="1" applyBorder="1" applyAlignment="1" applyProtection="1">
      <alignment vertical="center" wrapText="1"/>
      <protection locked="0"/>
    </xf>
    <xf numFmtId="1" fontId="17" fillId="0" borderId="17" xfId="0" applyNumberFormat="1" applyFont="1" applyBorder="1" applyAlignment="1" applyProtection="1">
      <alignment vertical="center" wrapText="1"/>
      <protection locked="0"/>
    </xf>
    <xf numFmtId="1" fontId="17" fillId="0" borderId="16" xfId="0" applyNumberFormat="1" applyFont="1" applyBorder="1" applyAlignment="1" applyProtection="1">
      <alignment vertical="center" wrapText="1"/>
      <protection locked="0"/>
    </xf>
    <xf numFmtId="1" fontId="8" fillId="0" borderId="10" xfId="0" applyNumberFormat="1" applyFont="1" applyBorder="1" applyAlignment="1" applyProtection="1">
      <alignment horizontal="center" vertical="center" wrapText="1"/>
      <protection locked="0"/>
    </xf>
    <xf numFmtId="1" fontId="17" fillId="0" borderId="11" xfId="3" applyNumberFormat="1" applyFont="1" applyFill="1" applyBorder="1" applyAlignment="1" applyProtection="1">
      <alignment vertical="center" wrapText="1"/>
      <protection locked="0"/>
    </xf>
    <xf numFmtId="1" fontId="17" fillId="0" borderId="10" xfId="3" applyNumberFormat="1" applyFont="1" applyFill="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6" xfId="0" applyNumberFormat="1" applyFont="1" applyBorder="1" applyAlignment="1" applyProtection="1">
      <alignment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vertical="center" wrapText="1"/>
    </xf>
    <xf numFmtId="1" fontId="0" fillId="0" borderId="23" xfId="0" applyNumberFormat="1" applyBorder="1" applyAlignment="1">
      <alignment horizontal="center"/>
    </xf>
    <xf numFmtId="1" fontId="0" fillId="0" borderId="22" xfId="0" applyNumberFormat="1" applyBorder="1" applyAlignment="1">
      <alignment horizont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2" fillId="0" borderId="0" xfId="0" applyNumberFormat="1" applyFont="1" applyAlignment="1">
      <alignment vertical="center"/>
    </xf>
    <xf numFmtId="1" fontId="4" fillId="0" borderId="1" xfId="0" applyNumberFormat="1" applyFont="1" applyBorder="1" applyProtection="1">
      <protection locked="0"/>
    </xf>
    <xf numFmtId="1" fontId="4" fillId="0" borderId="4" xfId="0" applyNumberFormat="1" applyFont="1" applyBorder="1" applyProtection="1">
      <protection locked="0"/>
    </xf>
    <xf numFmtId="1" fontId="2" fillId="0" borderId="0" xfId="0" applyNumberFormat="1" applyFont="1" applyAlignment="1">
      <alignment horizontal="lef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9" fillId="0" borderId="0" xfId="0" applyNumberFormat="1" applyFont="1" applyAlignment="1">
      <alignment horizontal="left" vertical="center"/>
    </xf>
    <xf numFmtId="1" fontId="0" fillId="0" borderId="2" xfId="0" applyNumberFormat="1" applyBorder="1" applyAlignment="1">
      <alignment horizontal="center"/>
    </xf>
    <xf numFmtId="1" fontId="42" fillId="0" borderId="1" xfId="0" applyNumberFormat="1" applyFont="1" applyBorder="1" applyAlignment="1">
      <alignment horizontal="center" vertical="center"/>
    </xf>
    <xf numFmtId="1" fontId="42" fillId="0" borderId="3" xfId="0" applyNumberFormat="1" applyFont="1" applyBorder="1" applyAlignment="1">
      <alignment horizontal="center" vertical="center"/>
    </xf>
    <xf numFmtId="1" fontId="42" fillId="0" borderId="4" xfId="0" applyNumberFormat="1" applyFont="1" applyBorder="1" applyAlignment="1">
      <alignment horizontal="center" vertical="center"/>
    </xf>
    <xf numFmtId="0" fontId="35" fillId="14" borderId="0" xfId="0" applyFont="1" applyFill="1" applyAlignment="1">
      <alignment horizontal="center"/>
    </xf>
    <xf numFmtId="0" fontId="35" fillId="14" borderId="10" xfId="0" applyFont="1" applyFill="1" applyBorder="1" applyAlignment="1">
      <alignment horizontal="center"/>
    </xf>
    <xf numFmtId="0" fontId="19" fillId="15" borderId="5" xfId="0" applyFont="1" applyFill="1" applyBorder="1" applyAlignment="1" applyProtection="1">
      <alignment horizontal="center" vertical="center" wrapText="1"/>
      <protection locked="0"/>
    </xf>
    <xf numFmtId="0" fontId="19" fillId="15" borderId="6" xfId="0" applyFont="1" applyFill="1" applyBorder="1" applyAlignment="1" applyProtection="1">
      <alignment horizontal="center" vertical="center" wrapText="1"/>
      <protection locked="0"/>
    </xf>
    <xf numFmtId="0" fontId="19" fillId="3" borderId="2" xfId="0" applyFont="1" applyFill="1" applyBorder="1" applyAlignment="1">
      <alignment horizontal="center" wrapText="1"/>
    </xf>
    <xf numFmtId="0" fontId="19" fillId="3" borderId="32" xfId="0" applyFont="1" applyFill="1" applyBorder="1" applyAlignment="1">
      <alignment horizontal="center" wrapText="1"/>
    </xf>
    <xf numFmtId="0" fontId="35" fillId="11" borderId="28" xfId="0" applyFont="1" applyFill="1" applyBorder="1" applyAlignment="1">
      <alignment horizontal="center"/>
    </xf>
    <xf numFmtId="0" fontId="35" fillId="11" borderId="29" xfId="0" applyFont="1" applyFill="1" applyBorder="1" applyAlignment="1">
      <alignment horizontal="center"/>
    </xf>
    <xf numFmtId="0" fontId="35" fillId="10" borderId="28" xfId="0" applyFont="1" applyFill="1" applyBorder="1" applyAlignment="1">
      <alignment horizontal="center"/>
    </xf>
    <xf numFmtId="0" fontId="35" fillId="10" borderId="29" xfId="0" applyFont="1" applyFill="1" applyBorder="1" applyAlignment="1">
      <alignment horizontal="center"/>
    </xf>
    <xf numFmtId="0" fontId="35" fillId="10" borderId="30" xfId="0" applyFont="1" applyFill="1" applyBorder="1" applyAlignment="1">
      <alignment horizontal="center"/>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3" borderId="31" xfId="0" applyFont="1" applyFill="1" applyBorder="1" applyAlignment="1">
      <alignment horizontal="center" wrapText="1"/>
    </xf>
    <xf numFmtId="0" fontId="19" fillId="2" borderId="21" xfId="0" applyFont="1" applyFill="1" applyBorder="1" applyAlignment="1" applyProtection="1">
      <alignment horizontal="center" vertical="center" wrapText="1"/>
      <protection locked="0"/>
    </xf>
    <xf numFmtId="0" fontId="19" fillId="2" borderId="6"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center" vertical="center" wrapText="1"/>
      <protection locked="0"/>
    </xf>
    <xf numFmtId="0" fontId="19" fillId="2" borderId="15" xfId="0" applyFont="1" applyFill="1" applyBorder="1" applyAlignment="1" applyProtection="1">
      <alignment horizontal="center" vertical="center" wrapText="1"/>
      <protection locked="0"/>
    </xf>
    <xf numFmtId="0" fontId="19" fillId="2" borderId="8"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19" fillId="15" borderId="31" xfId="0" applyFont="1" applyFill="1" applyBorder="1" applyAlignment="1" applyProtection="1">
      <alignment horizontal="center" vertical="center" wrapText="1"/>
      <protection locked="0"/>
    </xf>
    <xf numFmtId="0" fontId="19" fillId="2" borderId="37" xfId="0" applyFont="1" applyFill="1" applyBorder="1" applyAlignment="1" applyProtection="1">
      <alignment horizontal="center" vertical="center" wrapText="1"/>
      <protection locked="0"/>
    </xf>
    <xf numFmtId="0" fontId="19" fillId="2" borderId="35" xfId="0" applyFont="1" applyFill="1" applyBorder="1" applyAlignment="1" applyProtection="1">
      <alignment horizontal="center" vertical="center" wrapText="1"/>
      <protection locked="0"/>
    </xf>
    <xf numFmtId="0" fontId="19" fillId="2" borderId="38" xfId="0" applyFont="1" applyFill="1" applyBorder="1" applyAlignment="1" applyProtection="1">
      <alignment horizontal="center" vertical="center" wrapText="1"/>
      <protection locked="0"/>
    </xf>
    <xf numFmtId="0" fontId="19" fillId="2" borderId="33" xfId="0" applyFont="1" applyFill="1" applyBorder="1" applyAlignment="1" applyProtection="1">
      <alignment horizontal="center" vertical="center" wrapText="1"/>
      <protection locked="0"/>
    </xf>
    <xf numFmtId="0" fontId="19" fillId="2" borderId="4" xfId="0" applyFont="1" applyFill="1" applyBorder="1" applyAlignment="1" applyProtection="1">
      <alignment horizontal="center" vertical="center" wrapText="1"/>
      <protection locked="0"/>
    </xf>
    <xf numFmtId="0" fontId="35" fillId="13" borderId="28" xfId="0" applyFont="1" applyFill="1" applyBorder="1" applyAlignment="1" applyProtection="1">
      <alignment horizontal="center"/>
      <protection locked="0"/>
    </xf>
    <xf numFmtId="0" fontId="35" fillId="13" borderId="34" xfId="0" applyFont="1" applyFill="1" applyBorder="1" applyAlignment="1" applyProtection="1">
      <alignment horizontal="center"/>
      <protection locked="0"/>
    </xf>
    <xf numFmtId="0" fontId="35" fillId="13" borderId="29" xfId="0" applyFont="1" applyFill="1" applyBorder="1" applyAlignment="1" applyProtection="1">
      <alignment horizontal="center"/>
      <protection locked="0"/>
    </xf>
    <xf numFmtId="0" fontId="35" fillId="13" borderId="30" xfId="0" applyFont="1" applyFill="1" applyBorder="1" applyAlignment="1" applyProtection="1">
      <alignment horizontal="center"/>
      <protection locked="0"/>
    </xf>
    <xf numFmtId="0" fontId="19" fillId="15" borderId="21" xfId="0" applyFont="1" applyFill="1" applyBorder="1" applyAlignment="1" applyProtection="1">
      <alignment horizontal="center" vertical="center" wrapText="1"/>
      <protection locked="0"/>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33" fillId="0" borderId="24" xfId="0" applyFont="1" applyBorder="1" applyAlignment="1" applyProtection="1">
      <alignment horizontal="left" vertical="center"/>
      <protection locked="0"/>
    </xf>
    <xf numFmtId="0" fontId="28" fillId="0" borderId="24" xfId="0" applyFont="1" applyBorder="1" applyAlignment="1" applyProtection="1">
      <alignment horizontal="left" vertical="center"/>
      <protection locked="0"/>
    </xf>
    <xf numFmtId="0" fontId="30" fillId="0" borderId="8" xfId="0" applyFont="1" applyBorder="1" applyAlignment="1">
      <alignment horizontal="center"/>
    </xf>
    <xf numFmtId="0" fontId="30" fillId="0" borderId="7" xfId="0" applyFont="1" applyBorder="1" applyAlignment="1">
      <alignment horizontal="center"/>
    </xf>
    <xf numFmtId="0" fontId="30" fillId="0" borderId="11" xfId="0" applyFont="1" applyBorder="1" applyAlignment="1">
      <alignment horizontal="center"/>
    </xf>
    <xf numFmtId="0" fontId="30" fillId="0" borderId="10" xfId="0" applyFont="1" applyBorder="1" applyAlignment="1">
      <alignment horizontal="center"/>
    </xf>
    <xf numFmtId="0" fontId="30" fillId="0" borderId="12" xfId="0" applyFont="1" applyBorder="1" applyAlignment="1">
      <alignment horizontal="center"/>
    </xf>
    <xf numFmtId="0" fontId="30" fillId="0" borderId="14" xfId="0" applyFont="1" applyBorder="1" applyAlignment="1">
      <alignment horizontal="center"/>
    </xf>
    <xf numFmtId="0" fontId="32" fillId="0" borderId="8" xfId="0" applyFont="1" applyBorder="1" applyAlignment="1">
      <alignment horizontal="center"/>
    </xf>
    <xf numFmtId="0" fontId="32" fillId="0" borderId="9" xfId="0" applyFont="1" applyBorder="1" applyAlignment="1">
      <alignment horizontal="center"/>
    </xf>
    <xf numFmtId="0" fontId="32" fillId="0" borderId="11" xfId="0" applyFont="1" applyBorder="1" applyAlignment="1">
      <alignment horizontal="center"/>
    </xf>
    <xf numFmtId="0" fontId="32" fillId="0" borderId="0" xfId="0" applyFont="1" applyAlignment="1">
      <alignment horizontal="center"/>
    </xf>
    <xf numFmtId="0" fontId="32" fillId="0" borderId="12" xfId="0" applyFont="1" applyBorder="1" applyAlignment="1">
      <alignment horizontal="center"/>
    </xf>
    <xf numFmtId="0" fontId="32" fillId="0" borderId="13" xfId="0" applyFont="1" applyBorder="1" applyAlignment="1">
      <alignment horizontal="center"/>
    </xf>
    <xf numFmtId="0" fontId="31" fillId="0" borderId="8" xfId="0" applyFont="1" applyBorder="1" applyAlignment="1">
      <alignment horizontal="center"/>
    </xf>
    <xf numFmtId="9" fontId="33" fillId="0" borderId="8" xfId="3" applyFont="1" applyFill="1" applyBorder="1" applyAlignment="1" applyProtection="1">
      <alignment horizontal="left" vertical="center" wrapText="1"/>
      <protection locked="0"/>
    </xf>
    <xf numFmtId="9" fontId="33" fillId="0" borderId="11" xfId="3" applyFont="1" applyFill="1" applyBorder="1" applyAlignment="1" applyProtection="1">
      <alignment horizontal="left" vertical="center" wrapText="1"/>
      <protection locked="0"/>
    </xf>
    <xf numFmtId="9" fontId="33" fillId="0" borderId="12" xfId="3" applyFont="1" applyFill="1" applyBorder="1" applyAlignment="1" applyProtection="1">
      <alignment horizontal="left" vertical="center" wrapText="1"/>
      <protection locked="0"/>
    </xf>
    <xf numFmtId="0" fontId="28" fillId="0" borderId="8" xfId="0" applyFont="1" applyBorder="1" applyAlignment="1" applyProtection="1">
      <alignment horizontal="center" vertical="center" wrapText="1"/>
      <protection locked="0"/>
    </xf>
    <xf numFmtId="0" fontId="28" fillId="0" borderId="9" xfId="0" applyFont="1" applyBorder="1" applyAlignment="1" applyProtection="1">
      <alignment horizontal="center" vertical="center" wrapText="1"/>
      <protection locked="0"/>
    </xf>
    <xf numFmtId="0" fontId="28" fillId="0" borderId="7" xfId="0" applyFont="1" applyBorder="1" applyAlignment="1" applyProtection="1">
      <alignment horizontal="center" vertical="center" wrapText="1"/>
      <protection locked="0"/>
    </xf>
    <xf numFmtId="0" fontId="28" fillId="0" borderId="12" xfId="0" applyFont="1" applyBorder="1" applyAlignment="1" applyProtection="1">
      <alignment horizontal="center" vertical="center" wrapText="1"/>
      <protection locked="0"/>
    </xf>
    <xf numFmtId="0" fontId="28" fillId="0" borderId="13" xfId="0" applyFont="1" applyBorder="1" applyAlignment="1" applyProtection="1">
      <alignment horizontal="center" vertical="center" wrapText="1"/>
      <protection locked="0"/>
    </xf>
    <xf numFmtId="0" fontId="28" fillId="0" borderId="14" xfId="0" applyFont="1" applyBorder="1" applyAlignment="1" applyProtection="1">
      <alignment horizontal="center" vertical="center" wrapText="1"/>
      <protection locked="0"/>
    </xf>
    <xf numFmtId="14" fontId="32" fillId="0" borderId="44" xfId="0" applyNumberFormat="1" applyFont="1" applyBorder="1" applyAlignment="1">
      <alignment horizontal="center"/>
    </xf>
    <xf numFmtId="14" fontId="32" fillId="0" borderId="45" xfId="0" applyNumberFormat="1" applyFont="1" applyBorder="1" applyAlignment="1">
      <alignment horizontal="center"/>
    </xf>
    <xf numFmtId="14" fontId="32" fillId="0" borderId="46" xfId="0" applyNumberFormat="1" applyFont="1" applyBorder="1" applyAlignment="1">
      <alignment horizontal="center"/>
    </xf>
  </cellXfs>
  <cellStyles count="8">
    <cellStyle name="Hipervínculo" xfId="4" builtinId="8"/>
    <cellStyle name="Millares" xfId="1" builtinId="3"/>
    <cellStyle name="Millares [0] 2 2" xfId="5" xr:uid="{00000000-0005-0000-0000-000003000000}"/>
    <cellStyle name="Moneda [0]" xfId="2" builtinId="7"/>
    <cellStyle name="Normal" xfId="0" builtinId="0"/>
    <cellStyle name="Normal 2" xfId="6" xr:uid="{00000000-0005-0000-0000-000006000000}"/>
    <cellStyle name="Normal 3" xfId="7" xr:uid="{00000000-0005-0000-0000-000007000000}"/>
    <cellStyle name="Porcentaje" xfId="3" builtinId="5"/>
  </cellStyles>
  <dxfs count="8">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613833</xdr:colOff>
      <xdr:row>0</xdr:row>
      <xdr:rowOff>42333</xdr:rowOff>
    </xdr:from>
    <xdr:to>
      <xdr:col>2</xdr:col>
      <xdr:colOff>687916</xdr:colOff>
      <xdr:row>4</xdr:row>
      <xdr:rowOff>127000</xdr:rowOff>
    </xdr:to>
    <xdr:pic>
      <xdr:nvPicPr>
        <xdr:cNvPr id="6" name="Imagen 5">
          <a:extLst>
            <a:ext uri="{FF2B5EF4-FFF2-40B4-BE49-F238E27FC236}">
              <a16:creationId xmlns:a16="http://schemas.microsoft.com/office/drawing/2014/main" id="{2053A120-43E0-47DE-9F12-AFC14CC9E6E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613833" y="42333"/>
          <a:ext cx="1746250" cy="899584"/>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100-00003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100-00003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2</xdr:col>
      <xdr:colOff>210345</xdr:colOff>
      <xdr:row>1</xdr:row>
      <xdr:rowOff>71436</xdr:rowOff>
    </xdr:from>
    <xdr:to>
      <xdr:col>3</xdr:col>
      <xdr:colOff>726282</xdr:colOff>
      <xdr:row>6</xdr:row>
      <xdr:rowOff>190499</xdr:rowOff>
    </xdr:to>
    <xdr:pic>
      <xdr:nvPicPr>
        <xdr:cNvPr id="28" name="Imagen 27">
          <a:extLst>
            <a:ext uri="{FF2B5EF4-FFF2-40B4-BE49-F238E27FC236}">
              <a16:creationId xmlns:a16="http://schemas.microsoft.com/office/drawing/2014/main" id="{222A405C-F073-49E6-A60F-77E5B4CDB803}"/>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865189" y="273842"/>
          <a:ext cx="2575718" cy="1357313"/>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530679</xdr:colOff>
      <xdr:row>0</xdr:row>
      <xdr:rowOff>0</xdr:rowOff>
    </xdr:from>
    <xdr:to>
      <xdr:col>1</xdr:col>
      <xdr:colOff>1483178</xdr:colOff>
      <xdr:row>6</xdr:row>
      <xdr:rowOff>27213</xdr:rowOff>
    </xdr:to>
    <xdr:pic>
      <xdr:nvPicPr>
        <xdr:cNvPr id="4" name="Imagen 3">
          <a:extLst>
            <a:ext uri="{FF2B5EF4-FFF2-40B4-BE49-F238E27FC236}">
              <a16:creationId xmlns:a16="http://schemas.microsoft.com/office/drawing/2014/main" id="{BA5E51FC-4C05-4F60-9B2B-87C6D4A259F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530679" y="0"/>
          <a:ext cx="1510392" cy="108857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6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6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A14" zoomScale="90" zoomScaleNormal="90" workbookViewId="0">
      <selection activeCell="E24" sqref="E24"/>
    </sheetView>
  </sheetViews>
  <sheetFormatPr baseColWidth="10" defaultColWidth="11.5" defaultRowHeight="15" x14ac:dyDescent="0.2"/>
  <cols>
    <col min="1" max="3" width="12.5" style="71" customWidth="1"/>
    <col min="4" max="4" width="12.5" style="73" customWidth="1"/>
    <col min="5" max="5" width="106.5" style="72" customWidth="1"/>
    <col min="6" max="16384" width="11.5" style="71"/>
  </cols>
  <sheetData>
    <row r="1" spans="1:10" ht="16" x14ac:dyDescent="0.2">
      <c r="A1" s="242"/>
      <c r="B1" s="243"/>
      <c r="C1" s="243"/>
      <c r="D1" s="244"/>
      <c r="E1" s="251" t="s">
        <v>0</v>
      </c>
      <c r="F1" s="252"/>
      <c r="G1" s="252"/>
      <c r="H1" s="252"/>
      <c r="I1" s="253" t="s">
        <v>65</v>
      </c>
      <c r="J1" s="254"/>
    </row>
    <row r="2" spans="1:10" ht="16" x14ac:dyDescent="0.2">
      <c r="A2" s="245"/>
      <c r="B2" s="246"/>
      <c r="C2" s="246"/>
      <c r="D2" s="247"/>
      <c r="E2" s="255" t="s">
        <v>1</v>
      </c>
      <c r="F2" s="256"/>
      <c r="G2" s="256"/>
      <c r="H2" s="256"/>
      <c r="I2" s="257" t="s">
        <v>2</v>
      </c>
      <c r="J2" s="258"/>
    </row>
    <row r="3" spans="1:10" ht="17" thickBot="1" x14ac:dyDescent="0.25">
      <c r="A3" s="245"/>
      <c r="B3" s="246"/>
      <c r="C3" s="246"/>
      <c r="D3" s="247"/>
      <c r="E3" s="259"/>
      <c r="F3" s="260"/>
      <c r="G3" s="260"/>
      <c r="H3" s="260"/>
      <c r="I3" s="261" t="s">
        <v>3</v>
      </c>
      <c r="J3" s="262"/>
    </row>
    <row r="4" spans="1:10" ht="16" x14ac:dyDescent="0.2">
      <c r="A4" s="245"/>
      <c r="B4" s="246"/>
      <c r="C4" s="246"/>
      <c r="D4" s="247"/>
      <c r="E4" s="251" t="s">
        <v>4</v>
      </c>
      <c r="F4" s="252"/>
      <c r="G4" s="252"/>
      <c r="H4" s="252"/>
      <c r="I4" s="263"/>
      <c r="J4" s="264"/>
    </row>
    <row r="5" spans="1:10" ht="16" x14ac:dyDescent="0.2">
      <c r="A5" s="245"/>
      <c r="B5" s="246"/>
      <c r="C5" s="246"/>
      <c r="D5" s="247"/>
      <c r="E5" s="255" t="s">
        <v>5</v>
      </c>
      <c r="F5" s="256"/>
      <c r="G5" s="256"/>
      <c r="H5" s="256"/>
      <c r="I5" s="257" t="s">
        <v>6</v>
      </c>
      <c r="J5" s="258"/>
    </row>
    <row r="6" spans="1:10" ht="17" thickBot="1" x14ac:dyDescent="0.25">
      <c r="A6" s="248"/>
      <c r="B6" s="249"/>
      <c r="C6" s="249"/>
      <c r="D6" s="250"/>
      <c r="E6" s="259"/>
      <c r="F6" s="260"/>
      <c r="G6" s="260"/>
      <c r="H6" s="260"/>
      <c r="I6" s="265">
        <v>45251</v>
      </c>
      <c r="J6" s="266"/>
    </row>
    <row r="9" spans="1:10" ht="15" customHeight="1" x14ac:dyDescent="0.2">
      <c r="D9" s="240" t="s">
        <v>7</v>
      </c>
      <c r="E9" s="240"/>
    </row>
    <row r="10" spans="1:10" x14ac:dyDescent="0.2">
      <c r="D10" s="240"/>
      <c r="E10" s="240"/>
    </row>
    <row r="11" spans="1:10" x14ac:dyDescent="0.2">
      <c r="D11" s="240"/>
      <c r="E11" s="240"/>
    </row>
    <row r="12" spans="1:10" x14ac:dyDescent="0.2">
      <c r="D12" s="240"/>
      <c r="E12" s="240"/>
    </row>
    <row r="13" spans="1:10" ht="28.5" customHeight="1" x14ac:dyDescent="0.2">
      <c r="D13" s="240"/>
      <c r="E13" s="240"/>
    </row>
    <row r="14" spans="1:10" ht="54" customHeight="1" x14ac:dyDescent="0.2">
      <c r="D14" s="240"/>
      <c r="E14" s="240"/>
    </row>
    <row r="15" spans="1:10" x14ac:dyDescent="0.2">
      <c r="D15" s="75"/>
      <c r="E15" s="74"/>
    </row>
    <row r="16" spans="1:10" ht="18.75" customHeight="1" x14ac:dyDescent="0.25">
      <c r="D16" s="241" t="s">
        <v>8</v>
      </c>
      <c r="E16" s="241"/>
    </row>
    <row r="17" spans="4:5" ht="18.75" customHeight="1" x14ac:dyDescent="0.2">
      <c r="D17" s="76"/>
      <c r="E17" s="79" t="s">
        <v>9</v>
      </c>
    </row>
    <row r="18" spans="4:5" ht="18.75" customHeight="1" x14ac:dyDescent="0.2">
      <c r="D18" s="80">
        <v>1</v>
      </c>
      <c r="E18" s="81" t="s">
        <v>10</v>
      </c>
    </row>
    <row r="19" spans="4:5" ht="16" x14ac:dyDescent="0.2">
      <c r="D19" s="80">
        <v>2</v>
      </c>
      <c r="E19" s="81" t="s">
        <v>11</v>
      </c>
    </row>
    <row r="20" spans="4:5" ht="16" x14ac:dyDescent="0.2">
      <c r="D20" s="80">
        <v>3</v>
      </c>
      <c r="E20" s="81" t="s">
        <v>12</v>
      </c>
    </row>
    <row r="21" spans="4:5" ht="16" x14ac:dyDescent="0.2">
      <c r="D21" s="80" t="s">
        <v>13</v>
      </c>
      <c r="E21" s="81" t="s">
        <v>14</v>
      </c>
    </row>
    <row r="22" spans="4:5" ht="16" x14ac:dyDescent="0.2">
      <c r="D22" s="80" t="s">
        <v>15</v>
      </c>
      <c r="E22" s="81" t="s">
        <v>16</v>
      </c>
    </row>
    <row r="23" spans="4:5" ht="32" x14ac:dyDescent="0.2">
      <c r="D23" s="80">
        <v>4</v>
      </c>
      <c r="E23" s="81" t="s">
        <v>499</v>
      </c>
    </row>
    <row r="24" spans="4:5" ht="23.25" customHeight="1" x14ac:dyDescent="0.2">
      <c r="D24" s="80" t="s">
        <v>17</v>
      </c>
      <c r="E24" s="81" t="s">
        <v>18</v>
      </c>
    </row>
    <row r="25" spans="4:5" ht="23.25" customHeight="1" x14ac:dyDescent="0.2">
      <c r="D25" s="80" t="s">
        <v>19</v>
      </c>
      <c r="E25" s="81" t="s">
        <v>20</v>
      </c>
    </row>
    <row r="26" spans="4:5" ht="48.75" customHeight="1" x14ac:dyDescent="0.2">
      <c r="D26" s="80" t="s">
        <v>21</v>
      </c>
      <c r="E26" s="81" t="s">
        <v>22</v>
      </c>
    </row>
    <row r="27" spans="4:5" ht="32" x14ac:dyDescent="0.2">
      <c r="D27" s="80">
        <f>+D23+1</f>
        <v>5</v>
      </c>
      <c r="E27" s="81" t="s">
        <v>23</v>
      </c>
    </row>
    <row r="28" spans="4:5" ht="16" x14ac:dyDescent="0.2">
      <c r="D28" s="82" t="s">
        <v>24</v>
      </c>
      <c r="E28" s="83" t="s">
        <v>25</v>
      </c>
    </row>
    <row r="29" spans="4:5" ht="16" x14ac:dyDescent="0.2">
      <c r="D29" s="82" t="s">
        <v>26</v>
      </c>
      <c r="E29" s="83" t="s">
        <v>27</v>
      </c>
    </row>
    <row r="30" spans="4:5" ht="16" x14ac:dyDescent="0.2">
      <c r="D30" s="82" t="s">
        <v>28</v>
      </c>
      <c r="E30" s="83" t="s">
        <v>29</v>
      </c>
    </row>
    <row r="31" spans="4:5" ht="16" x14ac:dyDescent="0.2">
      <c r="D31" s="80">
        <f>+D27+1</f>
        <v>6</v>
      </c>
      <c r="E31" s="81" t="s">
        <v>30</v>
      </c>
    </row>
    <row r="32" spans="4:5" x14ac:dyDescent="0.2">
      <c r="D32" s="71"/>
      <c r="E32" s="71"/>
    </row>
    <row r="33" spans="4:5" ht="17" x14ac:dyDescent="0.2">
      <c r="D33" s="75"/>
      <c r="E33" s="79" t="s">
        <v>31</v>
      </c>
    </row>
    <row r="34" spans="4:5" ht="34" x14ac:dyDescent="0.2">
      <c r="D34" s="84" t="s">
        <v>32</v>
      </c>
      <c r="E34" s="85" t="s">
        <v>33</v>
      </c>
    </row>
    <row r="35" spans="4:5" ht="17" x14ac:dyDescent="0.2">
      <c r="D35" s="84">
        <v>7.1</v>
      </c>
      <c r="E35" s="85" t="s">
        <v>498</v>
      </c>
    </row>
    <row r="36" spans="4:5" ht="17" x14ac:dyDescent="0.2">
      <c r="D36" s="84">
        <v>7.2</v>
      </c>
      <c r="E36" s="85" t="s">
        <v>448</v>
      </c>
    </row>
    <row r="37" spans="4:5" ht="17" x14ac:dyDescent="0.2">
      <c r="D37" s="84">
        <v>7.3</v>
      </c>
      <c r="E37" s="85" t="s">
        <v>447</v>
      </c>
    </row>
    <row r="38" spans="4:5" ht="17" x14ac:dyDescent="0.2">
      <c r="D38" s="84">
        <v>7.4</v>
      </c>
      <c r="E38" s="85" t="s">
        <v>446</v>
      </c>
    </row>
    <row r="39" spans="4:5" ht="17" x14ac:dyDescent="0.2">
      <c r="D39" s="84">
        <v>7.5</v>
      </c>
      <c r="E39" s="85" t="s">
        <v>445</v>
      </c>
    </row>
    <row r="40" spans="4:5" ht="17" x14ac:dyDescent="0.2">
      <c r="D40" s="84">
        <v>7.6</v>
      </c>
      <c r="E40" s="85" t="s">
        <v>394</v>
      </c>
    </row>
    <row r="41" spans="4:5" ht="17" x14ac:dyDescent="0.2">
      <c r="D41" s="84">
        <v>7.7</v>
      </c>
      <c r="E41" s="85" t="s">
        <v>393</v>
      </c>
    </row>
    <row r="42" spans="4:5" ht="16" x14ac:dyDescent="0.2">
      <c r="D42" s="84">
        <v>7.8</v>
      </c>
      <c r="E42" s="81" t="s">
        <v>34</v>
      </c>
    </row>
    <row r="43" spans="4:5" ht="96" x14ac:dyDescent="0.2">
      <c r="D43" s="156" t="s">
        <v>38</v>
      </c>
      <c r="E43" s="81" t="s">
        <v>437</v>
      </c>
    </row>
    <row r="44" spans="4:5" ht="16" x14ac:dyDescent="0.2">
      <c r="D44" s="156" t="s">
        <v>40</v>
      </c>
      <c r="E44" s="87" t="s">
        <v>35</v>
      </c>
    </row>
    <row r="45" spans="4:5" ht="32" x14ac:dyDescent="0.2">
      <c r="D45" s="84">
        <v>7.11</v>
      </c>
      <c r="E45" s="87" t="s">
        <v>36</v>
      </c>
    </row>
    <row r="46" spans="4:5" ht="32" x14ac:dyDescent="0.2">
      <c r="D46" s="84">
        <v>7.12</v>
      </c>
      <c r="E46" s="87" t="s">
        <v>37</v>
      </c>
    </row>
    <row r="47" spans="4:5" ht="16" x14ac:dyDescent="0.2">
      <c r="D47" s="84">
        <v>7.13</v>
      </c>
      <c r="E47" s="87" t="s">
        <v>39</v>
      </c>
    </row>
    <row r="48" spans="4:5" ht="32" x14ac:dyDescent="0.2">
      <c r="D48" s="84">
        <v>7.14</v>
      </c>
      <c r="E48" s="87" t="s">
        <v>41</v>
      </c>
    </row>
    <row r="49" spans="4:5" ht="16" x14ac:dyDescent="0.2">
      <c r="D49" s="84">
        <v>7.15</v>
      </c>
      <c r="E49" s="87" t="s">
        <v>42</v>
      </c>
    </row>
    <row r="50" spans="4:5" ht="16" x14ac:dyDescent="0.2">
      <c r="D50" s="84">
        <v>7.16</v>
      </c>
      <c r="E50" s="87" t="s">
        <v>43</v>
      </c>
    </row>
    <row r="51" spans="4:5" ht="16" x14ac:dyDescent="0.2">
      <c r="D51" s="84">
        <v>7.17</v>
      </c>
      <c r="E51" s="81" t="s">
        <v>44</v>
      </c>
    </row>
    <row r="52" spans="4:5" ht="16" x14ac:dyDescent="0.2">
      <c r="D52" s="86"/>
      <c r="E52" s="88" t="s">
        <v>45</v>
      </c>
    </row>
    <row r="53" spans="4:5" ht="16" x14ac:dyDescent="0.2">
      <c r="D53" s="86" t="s">
        <v>46</v>
      </c>
      <c r="E53" s="81" t="s">
        <v>426</v>
      </c>
    </row>
    <row r="54" spans="4:5" ht="64" x14ac:dyDescent="0.2">
      <c r="D54" s="86">
        <v>8.1999999999999993</v>
      </c>
      <c r="E54" s="81" t="s">
        <v>427</v>
      </c>
    </row>
    <row r="55" spans="4:5" ht="16" x14ac:dyDescent="0.2">
      <c r="D55" s="86" t="s">
        <v>48</v>
      </c>
      <c r="E55" s="81" t="s">
        <v>47</v>
      </c>
    </row>
    <row r="56" spans="4:5" ht="16" x14ac:dyDescent="0.2">
      <c r="D56" s="86" t="s">
        <v>50</v>
      </c>
      <c r="E56" s="81" t="s">
        <v>49</v>
      </c>
    </row>
    <row r="57" spans="4:5" ht="16" x14ac:dyDescent="0.2">
      <c r="D57" s="84" t="s">
        <v>52</v>
      </c>
      <c r="E57" s="81" t="s">
        <v>51</v>
      </c>
    </row>
    <row r="58" spans="4:5" ht="160" x14ac:dyDescent="0.2">
      <c r="D58" s="84" t="s">
        <v>53</v>
      </c>
      <c r="E58" s="87" t="s">
        <v>54</v>
      </c>
    </row>
    <row r="59" spans="4:5" ht="32.25" customHeight="1" x14ac:dyDescent="0.2">
      <c r="D59" s="86" t="s">
        <v>55</v>
      </c>
      <c r="E59" s="81" t="s">
        <v>56</v>
      </c>
    </row>
    <row r="60" spans="4:5" ht="32.25" customHeight="1" x14ac:dyDescent="0.2">
      <c r="D60" s="86">
        <v>8.8000000000000007</v>
      </c>
      <c r="E60" s="81" t="s">
        <v>408</v>
      </c>
    </row>
    <row r="61" spans="4:5" ht="16" x14ac:dyDescent="0.2">
      <c r="D61" s="86">
        <v>8.9</v>
      </c>
      <c r="E61" s="81" t="s">
        <v>57</v>
      </c>
    </row>
    <row r="62" spans="4:5" ht="16" x14ac:dyDescent="0.2">
      <c r="D62" s="153" t="s">
        <v>407</v>
      </c>
      <c r="E62" s="81" t="s">
        <v>58</v>
      </c>
    </row>
    <row r="63" spans="4:5" ht="16" x14ac:dyDescent="0.2">
      <c r="D63" s="155">
        <v>8.11</v>
      </c>
      <c r="E63" s="154" t="s">
        <v>409</v>
      </c>
    </row>
    <row r="64" spans="4:5" ht="16" x14ac:dyDescent="0.2">
      <c r="D64" s="155">
        <v>8.1199999999999992</v>
      </c>
      <c r="E64" s="154" t="s">
        <v>417</v>
      </c>
    </row>
    <row r="65" spans="4:5" x14ac:dyDescent="0.2">
      <c r="D65" s="75"/>
      <c r="E65" s="74"/>
    </row>
    <row r="66" spans="4:5" x14ac:dyDescent="0.2">
      <c r="D66" s="75"/>
      <c r="E66" s="74"/>
    </row>
    <row r="67" spans="4:5" ht="32" x14ac:dyDescent="0.2">
      <c r="D67" s="75" t="s">
        <v>59</v>
      </c>
      <c r="E67" s="74" t="s">
        <v>60</v>
      </c>
    </row>
    <row r="68" spans="4:5" ht="32" x14ac:dyDescent="0.2">
      <c r="D68" s="75" t="s">
        <v>61</v>
      </c>
      <c r="E68" s="74" t="s">
        <v>62</v>
      </c>
    </row>
    <row r="69" spans="4:5" ht="16" x14ac:dyDescent="0.2">
      <c r="D69" s="75" t="s">
        <v>63</v>
      </c>
      <c r="E69" s="74" t="s">
        <v>64</v>
      </c>
    </row>
  </sheetData>
  <mergeCells count="15">
    <mergeCell ref="D9:E14"/>
    <mergeCell ref="D16:E16"/>
    <mergeCell ref="A1:D6"/>
    <mergeCell ref="E1:H1"/>
    <mergeCell ref="I1:J1"/>
    <mergeCell ref="E2:H2"/>
    <mergeCell ref="I2:J2"/>
    <mergeCell ref="E3:H3"/>
    <mergeCell ref="I3:J3"/>
    <mergeCell ref="E4:H4"/>
    <mergeCell ref="I4:J4"/>
    <mergeCell ref="E5:H5"/>
    <mergeCell ref="I5:J5"/>
    <mergeCell ref="E6:H6"/>
    <mergeCell ref="I6:J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21" zoomScale="80" zoomScaleNormal="80" zoomScaleSheetLayoutView="100" workbookViewId="0">
      <selection activeCell="D12" sqref="D12:F12"/>
    </sheetView>
  </sheetViews>
  <sheetFormatPr baseColWidth="10" defaultColWidth="11.5" defaultRowHeight="15" x14ac:dyDescent="0.2"/>
  <cols>
    <col min="1" max="1" width="4.83203125" style="100" customWidth="1"/>
    <col min="2" max="2" width="5" style="100" customWidth="1"/>
    <col min="3" max="3" width="30.83203125" style="100" customWidth="1"/>
    <col min="4" max="4" width="26.5" style="100" customWidth="1"/>
    <col min="5" max="5" width="36.5" style="100" customWidth="1"/>
    <col min="6" max="6" width="18.5" style="100" customWidth="1"/>
    <col min="7" max="7" width="39.83203125" style="100" customWidth="1"/>
    <col min="8" max="10" width="29.5" style="100" customWidth="1"/>
    <col min="11" max="11" width="11.5" style="100"/>
    <col min="12" max="12" width="18" style="100" bestFit="1" customWidth="1"/>
    <col min="13" max="16384" width="11.5" style="100"/>
  </cols>
  <sheetData>
    <row r="1" spans="1:10" ht="16" thickBot="1" x14ac:dyDescent="0.25"/>
    <row r="2" spans="1:10" ht="32.25" customHeight="1" x14ac:dyDescent="0.2">
      <c r="A2" s="271"/>
      <c r="B2" s="272"/>
      <c r="C2" s="272"/>
      <c r="D2" s="273"/>
      <c r="E2" s="280" t="s">
        <v>0</v>
      </c>
      <c r="F2" s="281"/>
      <c r="G2" s="281"/>
      <c r="H2" s="281"/>
      <c r="I2" s="289" t="s">
        <v>65</v>
      </c>
      <c r="J2" s="290"/>
    </row>
    <row r="3" spans="1:10" ht="15.75" customHeight="1" x14ac:dyDescent="0.2">
      <c r="A3" s="274"/>
      <c r="B3" s="275"/>
      <c r="C3" s="275"/>
      <c r="D3" s="276"/>
      <c r="E3" s="282" t="s">
        <v>66</v>
      </c>
      <c r="F3" s="283"/>
      <c r="G3" s="283"/>
      <c r="H3" s="283"/>
      <c r="I3" s="291" t="s">
        <v>2</v>
      </c>
      <c r="J3" s="292"/>
    </row>
    <row r="4" spans="1:10" ht="16.5" customHeight="1" thickBot="1" x14ac:dyDescent="0.25">
      <c r="A4" s="274"/>
      <c r="B4" s="275"/>
      <c r="C4" s="275"/>
      <c r="D4" s="276"/>
      <c r="E4" s="267"/>
      <c r="F4" s="268"/>
      <c r="G4" s="268"/>
      <c r="H4" s="268"/>
      <c r="I4" s="282" t="s">
        <v>3</v>
      </c>
      <c r="J4" s="293"/>
    </row>
    <row r="5" spans="1:10" ht="16.5" customHeight="1" x14ac:dyDescent="0.2">
      <c r="A5" s="274"/>
      <c r="B5" s="275"/>
      <c r="C5" s="275"/>
      <c r="D5" s="276"/>
      <c r="E5" s="280" t="s">
        <v>4</v>
      </c>
      <c r="F5" s="281"/>
      <c r="G5" s="281"/>
      <c r="H5" s="281"/>
      <c r="I5" s="294"/>
      <c r="J5" s="295"/>
    </row>
    <row r="6" spans="1:10" ht="15.75" customHeight="1" x14ac:dyDescent="0.2">
      <c r="A6" s="274"/>
      <c r="B6" s="275"/>
      <c r="C6" s="275"/>
      <c r="D6" s="276"/>
      <c r="E6" s="282" t="s">
        <v>5</v>
      </c>
      <c r="F6" s="283"/>
      <c r="G6" s="283"/>
      <c r="H6" s="283"/>
      <c r="I6" s="296" t="s">
        <v>6</v>
      </c>
      <c r="J6" s="297"/>
    </row>
    <row r="7" spans="1:10" ht="15.75" customHeight="1" thickBot="1" x14ac:dyDescent="0.25">
      <c r="A7" s="277"/>
      <c r="B7" s="278"/>
      <c r="C7" s="278"/>
      <c r="D7" s="279"/>
      <c r="E7" s="267"/>
      <c r="F7" s="268"/>
      <c r="G7" s="268"/>
      <c r="H7" s="268"/>
      <c r="I7" s="287"/>
      <c r="J7" s="288"/>
    </row>
    <row r="8" spans="1:10" ht="29.25" customHeight="1" x14ac:dyDescent="0.2">
      <c r="A8" s="144" t="s">
        <v>67</v>
      </c>
      <c r="B8" s="145"/>
      <c r="C8" s="145"/>
      <c r="D8" s="145"/>
    </row>
    <row r="9" spans="1:10" x14ac:dyDescent="0.2">
      <c r="G9" s="101"/>
      <c r="H9" s="102"/>
    </row>
    <row r="10" spans="1:10" x14ac:dyDescent="0.2">
      <c r="B10" s="269" t="s">
        <v>68</v>
      </c>
      <c r="C10" s="269"/>
      <c r="D10" s="103">
        <v>2026</v>
      </c>
      <c r="E10" s="102"/>
      <c r="F10" s="104"/>
      <c r="G10" s="101"/>
      <c r="H10" s="102"/>
    </row>
    <row r="11" spans="1:10" ht="32.25" customHeight="1" x14ac:dyDescent="0.2">
      <c r="G11" s="270"/>
    </row>
    <row r="12" spans="1:10" ht="29.25" customHeight="1" x14ac:dyDescent="0.2">
      <c r="B12" s="310" t="s">
        <v>69</v>
      </c>
      <c r="C12" s="310"/>
      <c r="D12" s="284" t="s">
        <v>262</v>
      </c>
      <c r="E12" s="285"/>
      <c r="F12" s="286"/>
      <c r="G12" s="270"/>
    </row>
    <row r="14" spans="1:10" ht="62.25" customHeight="1" x14ac:dyDescent="0.2">
      <c r="B14" s="304" t="s">
        <v>72</v>
      </c>
      <c r="C14" s="304"/>
      <c r="D14" s="307" t="s">
        <v>476</v>
      </c>
      <c r="E14" s="308"/>
      <c r="F14" s="309"/>
      <c r="G14" s="105" t="s">
        <v>74</v>
      </c>
      <c r="H14" s="66" t="str">
        <f>INDEX(varios!W:Y,MATCH(D14,varios!W:W,0),3)</f>
        <v>C-4399-1604-10</v>
      </c>
      <c r="I14" s="105" t="s">
        <v>75</v>
      </c>
      <c r="J14" s="66">
        <f>INDEX(varios!W:X,MATCH(D14,varios!W:W,0),2)</f>
        <v>202300000000037</v>
      </c>
    </row>
    <row r="15" spans="1:10" ht="38.25" customHeight="1" x14ac:dyDescent="0.2">
      <c r="B15" s="106"/>
      <c r="C15" s="106"/>
      <c r="D15" s="307"/>
      <c r="E15" s="308"/>
      <c r="F15" s="309"/>
      <c r="G15" s="105"/>
      <c r="H15" s="66" t="e">
        <f>INDEX(varios!W:Y,MATCH(D15,varios!W:W,0),3)</f>
        <v>#N/A</v>
      </c>
      <c r="I15" s="105"/>
      <c r="J15" s="66" t="e">
        <f>INDEX(varios!W:X,MATCH(D15,varios!W:W,0),2)</f>
        <v>#N/A</v>
      </c>
    </row>
    <row r="16" spans="1:10" ht="42.75" customHeight="1" x14ac:dyDescent="0.2">
      <c r="G16" s="107"/>
    </row>
    <row r="17" spans="2:10" ht="72" customHeight="1" x14ac:dyDescent="0.2">
      <c r="B17" s="304" t="s">
        <v>496</v>
      </c>
      <c r="C17" s="304"/>
      <c r="D17" s="298" t="s">
        <v>169</v>
      </c>
      <c r="E17" s="299"/>
      <c r="F17" s="300"/>
      <c r="G17" s="108" t="s">
        <v>77</v>
      </c>
      <c r="H17" s="298" t="s">
        <v>500</v>
      </c>
      <c r="I17" s="299"/>
      <c r="J17" s="300"/>
    </row>
    <row r="18" spans="2:10" ht="34.5" customHeight="1" x14ac:dyDescent="0.2">
      <c r="B18" s="304"/>
      <c r="C18" s="304"/>
      <c r="D18" s="306"/>
      <c r="E18" s="306"/>
      <c r="F18" s="306"/>
      <c r="G18" s="107"/>
    </row>
    <row r="19" spans="2:10" ht="78" customHeight="1" x14ac:dyDescent="0.2">
      <c r="B19" s="313" t="s">
        <v>497</v>
      </c>
      <c r="C19" s="313"/>
      <c r="D19" s="314" t="s">
        <v>169</v>
      </c>
      <c r="E19" s="315"/>
      <c r="F19" s="316"/>
      <c r="G19" s="108" t="s">
        <v>78</v>
      </c>
      <c r="H19" s="301" t="s">
        <v>169</v>
      </c>
      <c r="I19" s="302"/>
      <c r="J19" s="303"/>
    </row>
    <row r="20" spans="2:10" x14ac:dyDescent="0.2">
      <c r="B20" s="304"/>
      <c r="C20" s="304"/>
      <c r="D20" s="305"/>
      <c r="E20" s="305"/>
      <c r="F20" s="305"/>
    </row>
    <row r="21" spans="2:10" ht="87" customHeight="1" x14ac:dyDescent="0.2">
      <c r="B21" s="313" t="s">
        <v>79</v>
      </c>
      <c r="C21" s="313"/>
      <c r="D21" s="318" t="s">
        <v>169</v>
      </c>
      <c r="E21" s="318"/>
      <c r="F21" s="318"/>
      <c r="G21" s="108" t="s">
        <v>388</v>
      </c>
      <c r="H21" s="301" t="s">
        <v>169</v>
      </c>
      <c r="I21" s="302"/>
      <c r="J21" s="303"/>
    </row>
    <row r="22" spans="2:10" ht="21.75" customHeight="1" x14ac:dyDescent="0.2">
      <c r="B22" s="109"/>
      <c r="C22" s="109"/>
      <c r="D22" s="102"/>
      <c r="E22" s="102"/>
      <c r="F22" s="102"/>
    </row>
    <row r="23" spans="2:10" ht="15" customHeight="1" x14ac:dyDescent="0.2"/>
    <row r="24" spans="2:10" ht="15" customHeight="1" x14ac:dyDescent="0.2"/>
    <row r="25" spans="2:10" ht="43.5" customHeight="1" x14ac:dyDescent="0.2">
      <c r="B25" s="313" t="s">
        <v>80</v>
      </c>
      <c r="C25" s="313"/>
      <c r="D25" s="319" t="s">
        <v>501</v>
      </c>
      <c r="E25" s="320"/>
      <c r="F25" s="321"/>
    </row>
    <row r="26" spans="2:10" ht="15" customHeight="1" x14ac:dyDescent="0.2">
      <c r="B26" s="110"/>
      <c r="C26" s="110"/>
    </row>
    <row r="27" spans="2:10" ht="45.75" customHeight="1" x14ac:dyDescent="0.2">
      <c r="C27" s="317" t="s">
        <v>81</v>
      </c>
      <c r="D27" s="317"/>
      <c r="E27" s="317"/>
      <c r="F27" s="317"/>
    </row>
    <row r="28" spans="2:10" ht="15" customHeight="1" x14ac:dyDescent="0.2"/>
    <row r="29" spans="2:10" ht="15" customHeight="1" x14ac:dyDescent="0.2">
      <c r="B29" s="111" t="s">
        <v>82</v>
      </c>
      <c r="C29" s="112"/>
      <c r="D29" s="113"/>
      <c r="E29" s="114" t="s">
        <v>83</v>
      </c>
      <c r="F29" s="113"/>
      <c r="G29" s="112"/>
      <c r="H29" s="114" t="s">
        <v>84</v>
      </c>
      <c r="I29" s="113"/>
    </row>
    <row r="30" spans="2:10" ht="27" customHeight="1" x14ac:dyDescent="0.2">
      <c r="B30" s="114"/>
      <c r="C30" s="112"/>
      <c r="D30" s="113"/>
      <c r="E30" s="114"/>
      <c r="F30" s="113"/>
      <c r="G30" s="112"/>
      <c r="H30" s="115"/>
      <c r="I30" s="113"/>
    </row>
    <row r="31" spans="2:10" ht="27" customHeight="1" x14ac:dyDescent="0.2">
      <c r="B31" s="114" t="s">
        <v>85</v>
      </c>
      <c r="C31" s="311"/>
      <c r="D31" s="312"/>
      <c r="E31" s="114" t="s">
        <v>85</v>
      </c>
      <c r="F31" s="311"/>
      <c r="G31" s="312"/>
      <c r="H31" s="114" t="s">
        <v>85</v>
      </c>
      <c r="I31" s="311"/>
      <c r="J31" s="312"/>
    </row>
    <row r="32" spans="2:10" ht="27" customHeight="1" x14ac:dyDescent="0.2">
      <c r="B32" s="114" t="s">
        <v>86</v>
      </c>
      <c r="C32" s="311"/>
      <c r="D32" s="312"/>
      <c r="E32" s="114" t="s">
        <v>86</v>
      </c>
      <c r="F32" s="311"/>
      <c r="G32" s="312"/>
      <c r="H32" s="114" t="s">
        <v>86</v>
      </c>
      <c r="I32" s="311"/>
      <c r="J32" s="312"/>
    </row>
    <row r="33" spans="2:10" ht="24.75" customHeight="1" x14ac:dyDescent="0.2">
      <c r="B33" s="114" t="s">
        <v>87</v>
      </c>
      <c r="C33" s="311"/>
      <c r="D33" s="312"/>
      <c r="E33" s="114" t="s">
        <v>87</v>
      </c>
      <c r="F33" s="311"/>
      <c r="G33" s="312"/>
      <c r="H33" s="114" t="s">
        <v>87</v>
      </c>
      <c r="I33" s="311"/>
      <c r="J33" s="312"/>
    </row>
    <row r="34" spans="2:10" ht="24.75" customHeight="1" x14ac:dyDescent="0.2">
      <c r="C34" s="114"/>
      <c r="D34" s="113"/>
      <c r="E34" s="113"/>
      <c r="F34" s="114"/>
      <c r="G34" s="116"/>
      <c r="H34" s="116"/>
      <c r="I34" s="114"/>
      <c r="J34" s="113"/>
    </row>
    <row r="35" spans="2:10" ht="24.75" customHeight="1" x14ac:dyDescent="0.2">
      <c r="C35" s="114"/>
      <c r="D35" s="113"/>
      <c r="E35" s="113"/>
      <c r="F35" s="114"/>
      <c r="G35" s="116"/>
      <c r="H35" s="116"/>
      <c r="I35" s="114"/>
      <c r="J35" s="113"/>
    </row>
    <row r="39" spans="2:10" x14ac:dyDescent="0.2">
      <c r="C39" s="112"/>
      <c r="D39" s="112"/>
      <c r="E39" s="112"/>
      <c r="F39" s="112"/>
      <c r="G39" s="112"/>
      <c r="H39" s="112"/>
      <c r="I39" s="112"/>
      <c r="J39" s="112"/>
    </row>
    <row r="40" spans="2:10" x14ac:dyDescent="0.2">
      <c r="C40" s="112"/>
      <c r="D40" s="112"/>
      <c r="E40" s="112"/>
      <c r="F40" s="112"/>
      <c r="G40" s="112"/>
      <c r="H40" s="112"/>
      <c r="I40" s="112"/>
      <c r="J40" s="112"/>
    </row>
    <row r="41" spans="2:10" x14ac:dyDescent="0.2">
      <c r="C41" s="112"/>
      <c r="D41" s="112"/>
      <c r="E41" s="112"/>
      <c r="F41" s="112"/>
      <c r="G41" s="112"/>
      <c r="H41" s="112"/>
      <c r="I41" s="112"/>
      <c r="J41" s="112"/>
    </row>
  </sheetData>
  <sheetProtection formatCells="0" formatColumns="0" formatRows="0" insertRows="0" deleteRows="0" selectLockedCells="1" sort="0"/>
  <mergeCells count="45">
    <mergeCell ref="I31:J31"/>
    <mergeCell ref="I32:J32"/>
    <mergeCell ref="I33:J33"/>
    <mergeCell ref="D21:F21"/>
    <mergeCell ref="H21:J21"/>
    <mergeCell ref="C31:D31"/>
    <mergeCell ref="C32:D32"/>
    <mergeCell ref="B25:C25"/>
    <mergeCell ref="D25:F25"/>
    <mergeCell ref="D15:F15"/>
    <mergeCell ref="D17:F17"/>
    <mergeCell ref="B12:C12"/>
    <mergeCell ref="B14:C14"/>
    <mergeCell ref="C33:D33"/>
    <mergeCell ref="F31:G31"/>
    <mergeCell ref="F32:G32"/>
    <mergeCell ref="F33:G33"/>
    <mergeCell ref="B19:C19"/>
    <mergeCell ref="D19:F19"/>
    <mergeCell ref="C27:F27"/>
    <mergeCell ref="B21:C21"/>
    <mergeCell ref="D14:F14"/>
    <mergeCell ref="H17:J17"/>
    <mergeCell ref="H19:J19"/>
    <mergeCell ref="B18:C18"/>
    <mergeCell ref="B17:C17"/>
    <mergeCell ref="D20:F20"/>
    <mergeCell ref="B20:C20"/>
    <mergeCell ref="D18:F18"/>
    <mergeCell ref="I7:J7"/>
    <mergeCell ref="I2:J2"/>
    <mergeCell ref="I3:J3"/>
    <mergeCell ref="I4:J4"/>
    <mergeCell ref="I5:J5"/>
    <mergeCell ref="I6:J6"/>
    <mergeCell ref="E7:H7"/>
    <mergeCell ref="B10:C10"/>
    <mergeCell ref="G11:G12"/>
    <mergeCell ref="A2:D7"/>
    <mergeCell ref="E2:H2"/>
    <mergeCell ref="E3:H3"/>
    <mergeCell ref="E4:H4"/>
    <mergeCell ref="E5:H5"/>
    <mergeCell ref="E6:H6"/>
    <mergeCell ref="D12:F12"/>
  </mergeCells>
  <conditionalFormatting sqref="C31:C33">
    <cfRule type="containsBlanks" dxfId="7" priority="5">
      <formula>LEN(TRIM(C31))=0</formula>
    </cfRule>
  </conditionalFormatting>
  <conditionalFormatting sqref="D10">
    <cfRule type="containsBlanks" dxfId="6" priority="12">
      <formula>LEN(TRIM(D10))=0</formula>
    </cfRule>
  </conditionalFormatting>
  <conditionalFormatting sqref="D12:F12">
    <cfRule type="containsBlanks" dxfId="5" priority="9">
      <formula>LEN(TRIM(D12))=0</formula>
    </cfRule>
  </conditionalFormatting>
  <conditionalFormatting sqref="D14:F15">
    <cfRule type="containsBlanks" dxfId="4" priority="7">
      <formula>LEN(TRIM(D14))=0</formula>
    </cfRule>
  </conditionalFormatting>
  <conditionalFormatting sqref="F31:F33">
    <cfRule type="containsBlanks" dxfId="3" priority="4">
      <formula>LEN(TRIM(F31))=0</formula>
    </cfRule>
  </conditionalFormatting>
  <conditionalFormatting sqref="I31:I33">
    <cfRule type="containsBlanks" dxfId="2" priority="3">
      <formula>LEN(TRIM(I31))=0</formula>
    </cfRule>
  </conditionalFormatting>
  <dataValidations count="2">
    <dataValidation type="list" allowBlank="1" showInputMessage="1" showErrorMessage="1" sqref="D12" xr:uid="{00000000-0002-0000-0100-000000000000}">
      <formula1>AREA</formula1>
    </dataValidation>
    <dataValidation type="list" allowBlank="1" showInputMessage="1" showErrorMessage="1" sqref="D14:F15" xr:uid="{9C8F0A90-9BBD-4FE2-BEDB-1B903C27427A}">
      <formula1>Proyectos</formula1>
    </dataValidation>
  </dataValidations>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64" r:id="rId10" name="Check Box 4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5" r:id="rId11" name="Check Box 41">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6" r:id="rId12" name="Check Box 42">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7" r:id="rId13" name="Check Box 43">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8" r:id="rId14" name="Check Box 44">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9" r:id="rId15" name="Check Box 45">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0" r:id="rId16" name="Check Box 46">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1" r:id="rId17" name="Check Box 47">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2" r:id="rId18" name="Check Box 48">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3" r:id="rId19" name="Check Box 49">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4" r:id="rId20" name="Check Box 5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BF96"/>
  <sheetViews>
    <sheetView showGridLines="0" tabSelected="1" zoomScaleNormal="100" zoomScaleSheetLayoutView="80" workbookViewId="0">
      <selection sqref="A1:B6"/>
    </sheetView>
  </sheetViews>
  <sheetFormatPr baseColWidth="10" defaultColWidth="11.5" defaultRowHeight="18" x14ac:dyDescent="0.2"/>
  <cols>
    <col min="1" max="1" width="8.33203125" style="97" customWidth="1"/>
    <col min="2" max="2" width="36.83203125" style="97" customWidth="1"/>
    <col min="3" max="3" width="37.1640625" style="97" customWidth="1"/>
    <col min="4" max="4" width="37.5" style="97" customWidth="1"/>
    <col min="5" max="5" width="53.5" style="97" customWidth="1"/>
    <col min="6" max="6" width="58" style="97" customWidth="1"/>
    <col min="7" max="7" width="38.1640625" style="97" customWidth="1"/>
    <col min="8" max="8" width="28.33203125" style="97" customWidth="1"/>
    <col min="9" max="9" width="37.33203125" style="97" customWidth="1"/>
    <col min="10" max="11" width="30.83203125" style="97" customWidth="1"/>
    <col min="12" max="12" width="24.83203125" style="97" customWidth="1"/>
    <col min="13" max="14" width="28.33203125" style="97" customWidth="1"/>
    <col min="15" max="15" width="23.1640625" style="97" bestFit="1" customWidth="1"/>
    <col min="16" max="16" width="19.33203125" style="97" bestFit="1" customWidth="1"/>
    <col min="17" max="17" width="30.33203125" style="97" customWidth="1"/>
    <col min="18" max="18" width="18.83203125" style="97" customWidth="1"/>
    <col min="19" max="19" width="34" style="97" customWidth="1"/>
    <col min="20" max="20" width="55.1640625" style="97" customWidth="1"/>
    <col min="21" max="21" width="36.33203125" style="97" customWidth="1"/>
    <col min="22" max="24" width="20.83203125" style="97" customWidth="1"/>
    <col min="25" max="25" width="19.33203125" style="97" customWidth="1"/>
    <col min="26" max="26" width="13" style="97" bestFit="1" customWidth="1"/>
    <col min="27" max="27" width="13.5" style="97" bestFit="1" customWidth="1"/>
    <col min="28" max="28" width="14.1640625" style="97" bestFit="1" customWidth="1"/>
    <col min="29" max="29" width="14.33203125" style="97" bestFit="1" customWidth="1"/>
    <col min="30" max="34" width="19.6640625" style="97" hidden="1" customWidth="1"/>
    <col min="35" max="35" width="0" style="97" hidden="1" customWidth="1"/>
    <col min="36" max="36" width="17.5" style="97" hidden="1" customWidth="1"/>
    <col min="37" max="37" width="13.33203125" style="97" hidden="1" customWidth="1"/>
    <col min="38" max="38" width="0" style="97" hidden="1" customWidth="1"/>
    <col min="39" max="39" width="16.83203125" style="97" hidden="1" customWidth="1"/>
    <col min="40" max="40" width="0" style="97" hidden="1" customWidth="1"/>
    <col min="41" max="41" width="13.5" style="97" hidden="1" customWidth="1"/>
    <col min="42" max="43" width="0" style="97" hidden="1" customWidth="1"/>
    <col min="44" max="44" width="14.33203125" style="97" hidden="1" customWidth="1"/>
    <col min="45" max="45" width="16.33203125" style="97" hidden="1" customWidth="1"/>
    <col min="46" max="46" width="16" style="97" hidden="1" customWidth="1"/>
    <col min="47" max="47" width="14.1640625" style="97" hidden="1" customWidth="1"/>
    <col min="48" max="48" width="0" style="97" hidden="1" customWidth="1"/>
    <col min="49" max="16384" width="11.5" style="97"/>
  </cols>
  <sheetData>
    <row r="1" spans="1:58" ht="12.75" customHeight="1" x14ac:dyDescent="0.2">
      <c r="A1" s="357"/>
      <c r="B1" s="358"/>
      <c r="C1" s="146" t="s">
        <v>88</v>
      </c>
      <c r="D1" s="363" t="s">
        <v>66</v>
      </c>
      <c r="E1" s="364"/>
      <c r="F1" s="364"/>
      <c r="G1" s="364"/>
      <c r="H1" s="364"/>
      <c r="I1" s="364"/>
      <c r="J1" s="364"/>
      <c r="K1" s="364"/>
      <c r="L1" s="364"/>
      <c r="M1" s="364"/>
      <c r="N1" s="364"/>
      <c r="O1" s="364"/>
      <c r="P1" s="364"/>
      <c r="Q1" s="364"/>
      <c r="R1" s="364"/>
      <c r="S1" s="364"/>
      <c r="T1" s="364"/>
      <c r="U1" s="364"/>
      <c r="V1" s="364"/>
      <c r="W1" s="370" t="s">
        <v>390</v>
      </c>
      <c r="X1" s="231">
        <v>4</v>
      </c>
      <c r="Y1" s="237"/>
      <c r="Z1" s="232"/>
    </row>
    <row r="2" spans="1:58" ht="12.75" customHeight="1" x14ac:dyDescent="0.2">
      <c r="A2" s="359"/>
      <c r="B2" s="360"/>
      <c r="C2" s="147"/>
      <c r="D2" s="365"/>
      <c r="E2" s="366"/>
      <c r="F2" s="366"/>
      <c r="G2" s="366"/>
      <c r="H2" s="366"/>
      <c r="I2" s="366"/>
      <c r="J2" s="366"/>
      <c r="K2" s="366"/>
      <c r="L2" s="366"/>
      <c r="M2" s="366"/>
      <c r="N2" s="366"/>
      <c r="O2" s="366"/>
      <c r="P2" s="366"/>
      <c r="Q2" s="366"/>
      <c r="R2" s="366"/>
      <c r="S2" s="366"/>
      <c r="T2" s="366"/>
      <c r="U2" s="366"/>
      <c r="V2" s="366"/>
      <c r="W2" s="371"/>
      <c r="X2" s="233"/>
      <c r="Y2" s="238"/>
      <c r="Z2" s="234"/>
    </row>
    <row r="3" spans="1:58" ht="12.75" customHeight="1" thickBot="1" x14ac:dyDescent="0.25">
      <c r="A3" s="359"/>
      <c r="B3" s="360"/>
      <c r="C3" s="148"/>
      <c r="D3" s="367"/>
      <c r="E3" s="368"/>
      <c r="F3" s="368"/>
      <c r="G3" s="368"/>
      <c r="H3" s="368"/>
      <c r="I3" s="368"/>
      <c r="J3" s="368"/>
      <c r="K3" s="368"/>
      <c r="L3" s="368"/>
      <c r="M3" s="368"/>
      <c r="N3" s="368"/>
      <c r="O3" s="368"/>
      <c r="P3" s="368"/>
      <c r="Q3" s="368"/>
      <c r="R3" s="368"/>
      <c r="S3" s="368"/>
      <c r="T3" s="368"/>
      <c r="U3" s="368"/>
      <c r="V3" s="368"/>
      <c r="W3" s="372"/>
      <c r="X3" s="235"/>
      <c r="Y3" s="239"/>
      <c r="Z3" s="236"/>
    </row>
    <row r="4" spans="1:58" ht="12.75" customHeight="1" thickBot="1" x14ac:dyDescent="0.25">
      <c r="A4" s="359"/>
      <c r="B4" s="360"/>
      <c r="C4" s="149" t="s">
        <v>89</v>
      </c>
      <c r="D4" s="369" t="s">
        <v>389</v>
      </c>
      <c r="E4" s="364"/>
      <c r="F4" s="364"/>
      <c r="G4" s="364"/>
      <c r="H4" s="364"/>
      <c r="I4" s="364"/>
      <c r="J4" s="364"/>
      <c r="K4" s="364"/>
      <c r="L4" s="364"/>
      <c r="M4" s="364"/>
      <c r="N4" s="364"/>
      <c r="O4" s="364"/>
      <c r="P4" s="364"/>
      <c r="Q4" s="364"/>
      <c r="R4" s="364"/>
      <c r="S4" s="364"/>
      <c r="T4" s="364"/>
      <c r="U4" s="364"/>
      <c r="V4" s="364"/>
      <c r="W4" s="355" t="s">
        <v>391</v>
      </c>
      <c r="X4" s="373" t="s">
        <v>3</v>
      </c>
      <c r="Y4" s="374"/>
      <c r="Z4" s="375"/>
    </row>
    <row r="5" spans="1:58" ht="12.75" customHeight="1" thickBot="1" x14ac:dyDescent="0.25">
      <c r="A5" s="359"/>
      <c r="B5" s="360"/>
      <c r="C5" s="150"/>
      <c r="D5" s="365"/>
      <c r="E5" s="366"/>
      <c r="F5" s="366"/>
      <c r="G5" s="366"/>
      <c r="H5" s="366"/>
      <c r="I5" s="366"/>
      <c r="J5" s="366"/>
      <c r="K5" s="366"/>
      <c r="L5" s="366"/>
      <c r="M5" s="366"/>
      <c r="N5" s="366"/>
      <c r="O5" s="366"/>
      <c r="P5" s="366"/>
      <c r="Q5" s="366"/>
      <c r="R5" s="366"/>
      <c r="S5" s="366"/>
      <c r="T5" s="366"/>
      <c r="U5" s="366"/>
      <c r="V5" s="366"/>
      <c r="W5" s="356"/>
      <c r="X5" s="376"/>
      <c r="Y5" s="377"/>
      <c r="Z5" s="378"/>
    </row>
    <row r="6" spans="1:58" ht="19" thickBot="1" x14ac:dyDescent="0.25">
      <c r="A6" s="361"/>
      <c r="B6" s="362"/>
      <c r="C6" s="151"/>
      <c r="D6" s="367"/>
      <c r="E6" s="368"/>
      <c r="F6" s="368"/>
      <c r="G6" s="368"/>
      <c r="H6" s="368"/>
      <c r="I6" s="368"/>
      <c r="J6" s="368"/>
      <c r="K6" s="368"/>
      <c r="L6" s="368"/>
      <c r="M6" s="368"/>
      <c r="N6" s="368"/>
      <c r="O6" s="368"/>
      <c r="P6" s="368"/>
      <c r="Q6" s="368"/>
      <c r="R6" s="368"/>
      <c r="S6" s="368"/>
      <c r="T6" s="368"/>
      <c r="U6" s="368"/>
      <c r="V6" s="368"/>
      <c r="W6" s="152" t="s">
        <v>392</v>
      </c>
      <c r="X6" s="379">
        <v>45973</v>
      </c>
      <c r="Y6" s="380"/>
      <c r="Z6" s="381"/>
    </row>
    <row r="7" spans="1:58" ht="19" thickBot="1" x14ac:dyDescent="0.25">
      <c r="A7" s="143"/>
      <c r="G7" s="98"/>
      <c r="H7" s="98"/>
    </row>
    <row r="8" spans="1:58" ht="19" thickBot="1" x14ac:dyDescent="0.25">
      <c r="A8" s="322" t="s">
        <v>439</v>
      </c>
      <c r="B8" s="322"/>
      <c r="C8" s="322"/>
      <c r="D8" s="322"/>
      <c r="E8" s="322"/>
      <c r="F8" s="322"/>
      <c r="G8" s="322"/>
      <c r="H8" s="322"/>
      <c r="I8" s="322"/>
      <c r="J8" s="322"/>
      <c r="K8" s="322"/>
      <c r="L8" s="322"/>
      <c r="M8" s="322"/>
      <c r="N8" s="322"/>
      <c r="O8" s="322"/>
      <c r="P8" s="323"/>
      <c r="Q8" s="348" t="s">
        <v>438</v>
      </c>
      <c r="R8" s="349"/>
      <c r="S8" s="350"/>
      <c r="T8" s="350"/>
      <c r="U8" s="350"/>
      <c r="V8" s="350"/>
      <c r="W8" s="350"/>
      <c r="X8" s="350"/>
      <c r="Y8" s="350"/>
      <c r="Z8" s="350"/>
      <c r="AA8" s="350"/>
      <c r="AB8" s="350"/>
      <c r="AC8" s="351"/>
      <c r="AD8" s="328" t="s">
        <v>436</v>
      </c>
      <c r="AE8" s="329"/>
      <c r="AF8" s="329"/>
      <c r="AG8" s="329"/>
      <c r="AH8" s="329"/>
      <c r="AI8" s="329"/>
      <c r="AJ8" s="329"/>
      <c r="AK8" s="329"/>
      <c r="AL8" s="329"/>
      <c r="AM8" s="329"/>
      <c r="AN8" s="329"/>
      <c r="AO8" s="329"/>
      <c r="AP8" s="329"/>
      <c r="AQ8" s="329"/>
      <c r="AR8" s="330" t="s">
        <v>783</v>
      </c>
      <c r="AS8" s="331"/>
      <c r="AT8" s="331"/>
      <c r="AU8" s="332"/>
    </row>
    <row r="9" spans="1:58" ht="33" customHeight="1" x14ac:dyDescent="0.2">
      <c r="A9" s="340" t="s">
        <v>90</v>
      </c>
      <c r="B9" s="345" t="s">
        <v>440</v>
      </c>
      <c r="C9" s="338" t="s">
        <v>784</v>
      </c>
      <c r="D9" s="336" t="s">
        <v>441</v>
      </c>
      <c r="E9" s="339" t="s">
        <v>486</v>
      </c>
      <c r="F9" s="339" t="s">
        <v>487</v>
      </c>
      <c r="G9" s="336" t="s">
        <v>442</v>
      </c>
      <c r="H9" s="336" t="s">
        <v>443</v>
      </c>
      <c r="I9" s="338" t="s">
        <v>444</v>
      </c>
      <c r="J9" s="336" t="s">
        <v>449</v>
      </c>
      <c r="K9" s="336" t="s">
        <v>785</v>
      </c>
      <c r="L9" s="336" t="s">
        <v>450</v>
      </c>
      <c r="M9" s="336" t="s">
        <v>451</v>
      </c>
      <c r="N9" s="336" t="s">
        <v>454</v>
      </c>
      <c r="O9" s="336" t="s">
        <v>452</v>
      </c>
      <c r="P9" s="343" t="s">
        <v>453</v>
      </c>
      <c r="Q9" s="342" t="s">
        <v>91</v>
      </c>
      <c r="R9" s="324" t="s">
        <v>422</v>
      </c>
      <c r="S9" s="324" t="s">
        <v>428</v>
      </c>
      <c r="T9" s="324" t="s">
        <v>429</v>
      </c>
      <c r="U9" s="324" t="s">
        <v>430</v>
      </c>
      <c r="V9" s="324" t="s">
        <v>431</v>
      </c>
      <c r="W9" s="324" t="s">
        <v>432</v>
      </c>
      <c r="X9" s="353" t="s">
        <v>433</v>
      </c>
      <c r="Y9" s="353" t="s">
        <v>434</v>
      </c>
      <c r="Z9" s="353" t="s">
        <v>435</v>
      </c>
      <c r="AA9" s="353"/>
      <c r="AB9" s="353"/>
      <c r="AC9" s="354"/>
      <c r="AD9" s="333" t="s">
        <v>395</v>
      </c>
      <c r="AE9" s="334"/>
      <c r="AF9" s="334"/>
      <c r="AG9" s="334"/>
      <c r="AH9" s="334"/>
      <c r="AI9" s="334"/>
      <c r="AJ9" s="334" t="s">
        <v>396</v>
      </c>
      <c r="AK9" s="334" t="s">
        <v>397</v>
      </c>
      <c r="AL9" s="334" t="s">
        <v>398</v>
      </c>
      <c r="AM9" s="334" t="s">
        <v>402</v>
      </c>
      <c r="AN9" s="334" t="s">
        <v>400</v>
      </c>
      <c r="AO9" s="334" t="s">
        <v>401</v>
      </c>
      <c r="AP9" s="334" t="s">
        <v>399</v>
      </c>
      <c r="AQ9" s="334" t="s">
        <v>416</v>
      </c>
      <c r="AR9" s="335" t="s">
        <v>403</v>
      </c>
      <c r="AS9" s="326" t="s">
        <v>410</v>
      </c>
      <c r="AT9" s="326" t="s">
        <v>404</v>
      </c>
      <c r="AU9" s="327" t="s">
        <v>405</v>
      </c>
    </row>
    <row r="10" spans="1:58" ht="52" thickBot="1" x14ac:dyDescent="0.25">
      <c r="A10" s="341"/>
      <c r="B10" s="346"/>
      <c r="C10" s="339"/>
      <c r="D10" s="337"/>
      <c r="E10" s="347"/>
      <c r="F10" s="347"/>
      <c r="G10" s="337"/>
      <c r="H10" s="337"/>
      <c r="I10" s="339"/>
      <c r="J10" s="337"/>
      <c r="K10" s="337"/>
      <c r="L10" s="337"/>
      <c r="M10" s="337"/>
      <c r="N10" s="337"/>
      <c r="O10" s="337"/>
      <c r="P10" s="344"/>
      <c r="Q10" s="342"/>
      <c r="R10" s="325"/>
      <c r="S10" s="325"/>
      <c r="T10" s="352"/>
      <c r="U10" s="352"/>
      <c r="V10" s="352"/>
      <c r="W10" s="325"/>
      <c r="X10" s="324"/>
      <c r="Y10" s="324"/>
      <c r="Z10" s="176" t="s">
        <v>92</v>
      </c>
      <c r="AA10" s="176" t="s">
        <v>93</v>
      </c>
      <c r="AB10" s="176" t="s">
        <v>94</v>
      </c>
      <c r="AC10" s="177" t="s">
        <v>95</v>
      </c>
      <c r="AD10" s="178" t="s">
        <v>411</v>
      </c>
      <c r="AE10" s="179" t="s">
        <v>412</v>
      </c>
      <c r="AF10" s="179" t="s">
        <v>415</v>
      </c>
      <c r="AG10" s="179" t="s">
        <v>413</v>
      </c>
      <c r="AH10" s="179" t="s">
        <v>414</v>
      </c>
      <c r="AI10" s="180" t="s">
        <v>406</v>
      </c>
      <c r="AJ10" s="334"/>
      <c r="AK10" s="334"/>
      <c r="AL10" s="334"/>
      <c r="AM10" s="334"/>
      <c r="AN10" s="334"/>
      <c r="AO10" s="334"/>
      <c r="AP10" s="334"/>
      <c r="AQ10" s="334"/>
      <c r="AR10" s="335"/>
      <c r="AS10" s="326"/>
      <c r="AT10" s="326"/>
      <c r="AU10" s="327"/>
    </row>
    <row r="11" spans="1:58" s="99" customFormat="1" ht="90" x14ac:dyDescent="0.2">
      <c r="A11" s="167">
        <f>ROW(C1)</f>
        <v>1</v>
      </c>
      <c r="B11" s="173" t="s">
        <v>315</v>
      </c>
      <c r="C11" s="166" t="s">
        <v>468</v>
      </c>
      <c r="D11" s="166" t="s">
        <v>505</v>
      </c>
      <c r="E11" s="166" t="s">
        <v>506</v>
      </c>
      <c r="F11" s="181" t="s">
        <v>507</v>
      </c>
      <c r="G11" s="181" t="s">
        <v>508</v>
      </c>
      <c r="H11" s="182">
        <v>1</v>
      </c>
      <c r="I11" s="181" t="s">
        <v>509</v>
      </c>
      <c r="J11" s="174" t="s">
        <v>309</v>
      </c>
      <c r="K11" s="181" t="s">
        <v>169</v>
      </c>
      <c r="L11" s="181" t="s">
        <v>97</v>
      </c>
      <c r="M11" s="181" t="s">
        <v>98</v>
      </c>
      <c r="N11" s="181" t="s">
        <v>257</v>
      </c>
      <c r="O11" s="184">
        <v>46027</v>
      </c>
      <c r="P11" s="185">
        <v>46387</v>
      </c>
      <c r="Q11" s="186" t="s">
        <v>510</v>
      </c>
      <c r="R11" s="187" t="s">
        <v>425</v>
      </c>
      <c r="S11" s="181" t="s">
        <v>511</v>
      </c>
      <c r="T11" s="181" t="s">
        <v>1023</v>
      </c>
      <c r="U11" s="181" t="s">
        <v>512</v>
      </c>
      <c r="V11" s="166" t="s">
        <v>100</v>
      </c>
      <c r="W11" s="166" t="s">
        <v>854</v>
      </c>
      <c r="X11" s="166" t="s">
        <v>513</v>
      </c>
      <c r="Y11" s="182">
        <v>1</v>
      </c>
      <c r="Z11" s="183">
        <v>0.2</v>
      </c>
      <c r="AA11" s="183">
        <v>0.2</v>
      </c>
      <c r="AB11" s="188">
        <v>0.3</v>
      </c>
      <c r="AC11" s="188">
        <v>0.3</v>
      </c>
      <c r="AD11" s="168"/>
      <c r="AE11" s="169"/>
      <c r="AF11" s="169"/>
      <c r="AG11" s="169"/>
      <c r="AH11" s="169"/>
      <c r="AI11" s="169"/>
      <c r="AJ11" s="169"/>
      <c r="AK11" s="169"/>
      <c r="AL11" s="169"/>
      <c r="AM11" s="169"/>
      <c r="AN11" s="169"/>
      <c r="AO11" s="169"/>
      <c r="AP11" s="169"/>
      <c r="AQ11" s="169"/>
      <c r="AR11" s="168"/>
      <c r="AS11" s="169"/>
      <c r="AT11" s="169"/>
      <c r="AU11" s="170"/>
      <c r="AV11" s="171"/>
      <c r="AW11" s="171"/>
      <c r="AX11" s="171"/>
      <c r="AY11" s="171"/>
      <c r="AZ11" s="171"/>
      <c r="BA11" s="171"/>
      <c r="BB11" s="171"/>
      <c r="BC11" s="171"/>
      <c r="BD11" s="171"/>
      <c r="BE11" s="171"/>
      <c r="BF11" s="171"/>
    </row>
    <row r="12" spans="1:58" s="99" customFormat="1" ht="99" customHeight="1" x14ac:dyDescent="0.2">
      <c r="A12" s="172">
        <f t="shared" ref="A12:A75" si="0">ROW(C2)</f>
        <v>2</v>
      </c>
      <c r="B12" s="173" t="s">
        <v>315</v>
      </c>
      <c r="C12" s="166" t="s">
        <v>468</v>
      </c>
      <c r="D12" s="166" t="s">
        <v>514</v>
      </c>
      <c r="E12" s="166" t="s">
        <v>515</v>
      </c>
      <c r="F12" s="181" t="s">
        <v>507</v>
      </c>
      <c r="G12" s="181" t="s">
        <v>516</v>
      </c>
      <c r="H12" s="182">
        <v>1</v>
      </c>
      <c r="I12" s="181" t="s">
        <v>521</v>
      </c>
      <c r="J12" s="174" t="s">
        <v>309</v>
      </c>
      <c r="K12" s="181" t="s">
        <v>169</v>
      </c>
      <c r="L12" s="181" t="s">
        <v>97</v>
      </c>
      <c r="M12" s="181" t="s">
        <v>98</v>
      </c>
      <c r="N12" s="181" t="s">
        <v>257</v>
      </c>
      <c r="O12" s="184">
        <v>46027</v>
      </c>
      <c r="P12" s="185">
        <v>46387</v>
      </c>
      <c r="Q12" s="186" t="s">
        <v>517</v>
      </c>
      <c r="R12" s="187" t="s">
        <v>425</v>
      </c>
      <c r="S12" s="181" t="s">
        <v>518</v>
      </c>
      <c r="T12" s="181" t="s">
        <v>1022</v>
      </c>
      <c r="U12" s="181" t="s">
        <v>519</v>
      </c>
      <c r="V12" s="166" t="s">
        <v>100</v>
      </c>
      <c r="W12" s="166" t="s">
        <v>854</v>
      </c>
      <c r="X12" s="166" t="s">
        <v>520</v>
      </c>
      <c r="Y12" s="182">
        <v>1</v>
      </c>
      <c r="Z12" s="183">
        <v>0.25</v>
      </c>
      <c r="AA12" s="183">
        <v>0.25</v>
      </c>
      <c r="AB12" s="183">
        <v>0.25</v>
      </c>
      <c r="AC12" s="188">
        <v>0.25</v>
      </c>
      <c r="AD12" s="168"/>
      <c r="AE12" s="169"/>
      <c r="AF12" s="169"/>
      <c r="AG12" s="169"/>
      <c r="AH12" s="169"/>
      <c r="AI12" s="169"/>
      <c r="AJ12" s="169"/>
      <c r="AK12" s="169"/>
      <c r="AL12" s="169"/>
      <c r="AM12" s="169"/>
      <c r="AN12" s="169"/>
      <c r="AO12" s="169"/>
      <c r="AP12" s="169"/>
      <c r="AQ12" s="169"/>
      <c r="AR12" s="168"/>
      <c r="AS12" s="169"/>
      <c r="AT12" s="169"/>
      <c r="AU12" s="170"/>
      <c r="AV12" s="171"/>
      <c r="AW12" s="171"/>
      <c r="AX12" s="171"/>
      <c r="AY12" s="171"/>
      <c r="AZ12" s="171"/>
      <c r="BA12" s="171"/>
      <c r="BB12" s="171"/>
      <c r="BC12" s="171"/>
      <c r="BD12" s="171"/>
      <c r="BE12" s="171"/>
      <c r="BF12" s="171"/>
    </row>
    <row r="13" spans="1:58" s="99" customFormat="1" ht="51" customHeight="1" x14ac:dyDescent="0.2">
      <c r="A13" s="172">
        <f t="shared" si="0"/>
        <v>3</v>
      </c>
      <c r="B13" s="173" t="s">
        <v>337</v>
      </c>
      <c r="C13" s="166" t="s">
        <v>169</v>
      </c>
      <c r="D13" s="166" t="s">
        <v>169</v>
      </c>
      <c r="E13" s="166" t="s">
        <v>522</v>
      </c>
      <c r="F13" s="181" t="s">
        <v>523</v>
      </c>
      <c r="G13" s="181" t="s">
        <v>524</v>
      </c>
      <c r="H13" s="166">
        <v>600</v>
      </c>
      <c r="I13" s="181" t="s">
        <v>525</v>
      </c>
      <c r="J13" s="174" t="s">
        <v>309</v>
      </c>
      <c r="K13" s="181" t="s">
        <v>321</v>
      </c>
      <c r="L13" s="181" t="s">
        <v>324</v>
      </c>
      <c r="M13" s="181" t="s">
        <v>98</v>
      </c>
      <c r="N13" s="174" t="s">
        <v>312</v>
      </c>
      <c r="O13" s="184">
        <v>46024</v>
      </c>
      <c r="P13" s="185">
        <v>46387</v>
      </c>
      <c r="Q13" s="186" t="s">
        <v>526</v>
      </c>
      <c r="R13" s="187" t="s">
        <v>424</v>
      </c>
      <c r="S13" s="181" t="s">
        <v>527</v>
      </c>
      <c r="T13" s="200" t="s">
        <v>1024</v>
      </c>
      <c r="U13" s="181" t="s">
        <v>528</v>
      </c>
      <c r="V13" s="166" t="s">
        <v>100</v>
      </c>
      <c r="W13" s="166" t="s">
        <v>854</v>
      </c>
      <c r="X13" s="166" t="s">
        <v>529</v>
      </c>
      <c r="Y13" s="182">
        <v>1</v>
      </c>
      <c r="Z13" s="183">
        <v>0.125</v>
      </c>
      <c r="AA13" s="183">
        <v>0.28999999999999998</v>
      </c>
      <c r="AB13" s="183">
        <v>0.28999999999999998</v>
      </c>
      <c r="AC13" s="188">
        <v>0.28999999999999998</v>
      </c>
      <c r="AD13" s="168"/>
      <c r="AE13" s="169"/>
      <c r="AF13" s="169"/>
      <c r="AG13" s="169"/>
      <c r="AH13" s="169"/>
      <c r="AI13" s="169"/>
      <c r="AJ13" s="169"/>
      <c r="AK13" s="169"/>
      <c r="AL13" s="169"/>
      <c r="AM13" s="169"/>
      <c r="AN13" s="169"/>
      <c r="AO13" s="169"/>
      <c r="AP13" s="169"/>
      <c r="AQ13" s="169"/>
      <c r="AR13" s="168"/>
      <c r="AS13" s="169"/>
      <c r="AT13" s="169"/>
      <c r="AU13" s="170"/>
      <c r="AV13" s="171"/>
      <c r="AW13" s="171"/>
      <c r="AX13" s="171"/>
      <c r="AY13" s="171"/>
      <c r="AZ13" s="171"/>
      <c r="BA13" s="171"/>
      <c r="BB13" s="171"/>
      <c r="BC13" s="171"/>
      <c r="BD13" s="171"/>
      <c r="BE13" s="171"/>
      <c r="BF13" s="171"/>
    </row>
    <row r="14" spans="1:58" s="99" customFormat="1" ht="105" x14ac:dyDescent="0.2">
      <c r="A14" s="172">
        <f t="shared" si="0"/>
        <v>4</v>
      </c>
      <c r="B14" s="173" t="s">
        <v>530</v>
      </c>
      <c r="C14" s="166" t="s">
        <v>473</v>
      </c>
      <c r="D14" s="166" t="s">
        <v>531</v>
      </c>
      <c r="E14" s="166" t="s">
        <v>532</v>
      </c>
      <c r="F14" s="181" t="s">
        <v>533</v>
      </c>
      <c r="G14" s="181" t="s">
        <v>534</v>
      </c>
      <c r="H14" s="166">
        <v>8</v>
      </c>
      <c r="I14" s="181" t="s">
        <v>535</v>
      </c>
      <c r="J14" s="174" t="s">
        <v>309</v>
      </c>
      <c r="K14" s="181" t="s">
        <v>328</v>
      </c>
      <c r="L14" s="181" t="s">
        <v>536</v>
      </c>
      <c r="M14" s="181" t="s">
        <v>536</v>
      </c>
      <c r="N14" s="174" t="s">
        <v>259</v>
      </c>
      <c r="O14" s="184">
        <v>46054</v>
      </c>
      <c r="P14" s="190">
        <v>46387</v>
      </c>
      <c r="Q14" s="181" t="s">
        <v>537</v>
      </c>
      <c r="R14" s="166" t="s">
        <v>424</v>
      </c>
      <c r="S14" s="181" t="s">
        <v>538</v>
      </c>
      <c r="T14" s="181" t="s">
        <v>539</v>
      </c>
      <c r="U14" s="181" t="s">
        <v>540</v>
      </c>
      <c r="V14" s="166" t="s">
        <v>100</v>
      </c>
      <c r="W14" s="166" t="s">
        <v>773</v>
      </c>
      <c r="X14" s="166" t="s">
        <v>536</v>
      </c>
      <c r="Y14" s="166">
        <v>8</v>
      </c>
      <c r="Z14" s="169">
        <v>0</v>
      </c>
      <c r="AA14" s="169">
        <v>2</v>
      </c>
      <c r="AB14" s="169">
        <v>3</v>
      </c>
      <c r="AC14" s="170">
        <v>3</v>
      </c>
      <c r="AD14" s="168"/>
      <c r="AE14" s="169"/>
      <c r="AF14" s="169"/>
      <c r="AG14" s="169"/>
      <c r="AH14" s="169"/>
      <c r="AI14" s="169"/>
      <c r="AJ14" s="169" t="s">
        <v>541</v>
      </c>
      <c r="AK14" s="169" t="s">
        <v>541</v>
      </c>
      <c r="AL14" s="169" t="s">
        <v>541</v>
      </c>
      <c r="AM14" s="169"/>
      <c r="AN14" s="169"/>
      <c r="AO14" s="169"/>
      <c r="AP14" s="169"/>
      <c r="AQ14" s="169"/>
      <c r="AR14" s="168"/>
      <c r="AS14" s="169"/>
      <c r="AT14" s="169"/>
      <c r="AU14" s="170"/>
      <c r="AV14" s="171"/>
      <c r="AW14" s="171"/>
      <c r="AX14" s="171"/>
      <c r="AY14" s="171"/>
      <c r="AZ14" s="171"/>
      <c r="BA14" s="171"/>
      <c r="BB14" s="171"/>
      <c r="BC14" s="171"/>
      <c r="BD14" s="171"/>
      <c r="BE14" s="171"/>
      <c r="BF14" s="171"/>
    </row>
    <row r="15" spans="1:58" s="99" customFormat="1" ht="54.75" customHeight="1" x14ac:dyDescent="0.2">
      <c r="A15" s="172">
        <f t="shared" si="0"/>
        <v>5</v>
      </c>
      <c r="B15" s="173" t="s">
        <v>530</v>
      </c>
      <c r="C15" s="166" t="s">
        <v>473</v>
      </c>
      <c r="D15" s="166" t="s">
        <v>531</v>
      </c>
      <c r="E15" s="166" t="s">
        <v>542</v>
      </c>
      <c r="F15" s="189" t="s">
        <v>543</v>
      </c>
      <c r="G15" s="181" t="s">
        <v>543</v>
      </c>
      <c r="H15" s="183">
        <v>1</v>
      </c>
      <c r="I15" s="181" t="s">
        <v>555</v>
      </c>
      <c r="J15" s="174" t="s">
        <v>375</v>
      </c>
      <c r="K15" s="181" t="s">
        <v>328</v>
      </c>
      <c r="L15" s="181" t="s">
        <v>536</v>
      </c>
      <c r="M15" s="181" t="s">
        <v>536</v>
      </c>
      <c r="N15" s="166" t="s">
        <v>259</v>
      </c>
      <c r="O15" s="184">
        <v>46082</v>
      </c>
      <c r="P15" s="190">
        <v>46387</v>
      </c>
      <c r="Q15" s="181" t="s">
        <v>546</v>
      </c>
      <c r="R15" s="166" t="s">
        <v>424</v>
      </c>
      <c r="S15" s="181" t="s">
        <v>1025</v>
      </c>
      <c r="T15" s="181" t="s">
        <v>547</v>
      </c>
      <c r="U15" s="181" t="s">
        <v>548</v>
      </c>
      <c r="V15" s="166" t="s">
        <v>310</v>
      </c>
      <c r="W15" s="169" t="s">
        <v>773</v>
      </c>
      <c r="X15" s="169" t="s">
        <v>536</v>
      </c>
      <c r="Y15" s="169">
        <v>1</v>
      </c>
      <c r="Z15" s="169">
        <v>0</v>
      </c>
      <c r="AA15" s="169">
        <v>0</v>
      </c>
      <c r="AB15" s="169">
        <v>1</v>
      </c>
      <c r="AC15" s="170">
        <v>0</v>
      </c>
      <c r="AD15" s="168"/>
      <c r="AE15" s="169"/>
      <c r="AF15" s="169"/>
      <c r="AG15" s="169"/>
      <c r="AH15" s="169"/>
      <c r="AI15" s="169"/>
      <c r="AJ15" s="169" t="s">
        <v>541</v>
      </c>
      <c r="AK15" s="169"/>
      <c r="AL15" s="169"/>
      <c r="AM15" s="169"/>
      <c r="AN15" s="169"/>
      <c r="AO15" s="169"/>
      <c r="AP15" s="169"/>
      <c r="AQ15" s="169"/>
      <c r="AR15" s="168"/>
      <c r="AS15" s="169"/>
      <c r="AT15" s="169"/>
      <c r="AU15" s="170"/>
      <c r="AV15" s="171"/>
      <c r="AW15" s="171"/>
      <c r="AX15" s="171"/>
      <c r="AY15" s="171"/>
      <c r="AZ15" s="171"/>
      <c r="BA15" s="171"/>
      <c r="BB15" s="171"/>
      <c r="BC15" s="171"/>
      <c r="BD15" s="171"/>
      <c r="BE15" s="171"/>
      <c r="BF15" s="171"/>
    </row>
    <row r="16" spans="1:58" s="99" customFormat="1" ht="58.5" customHeight="1" x14ac:dyDescent="0.2">
      <c r="A16" s="172">
        <f t="shared" si="0"/>
        <v>6</v>
      </c>
      <c r="B16" s="173" t="s">
        <v>530</v>
      </c>
      <c r="C16" s="166" t="s">
        <v>473</v>
      </c>
      <c r="D16" s="166" t="s">
        <v>531</v>
      </c>
      <c r="E16" s="166" t="s">
        <v>542</v>
      </c>
      <c r="F16" s="189" t="s">
        <v>549</v>
      </c>
      <c r="G16" s="181" t="s">
        <v>550</v>
      </c>
      <c r="H16" s="169">
        <v>1</v>
      </c>
      <c r="I16" s="181" t="s">
        <v>545</v>
      </c>
      <c r="J16" s="181" t="s">
        <v>375</v>
      </c>
      <c r="K16" s="181" t="s">
        <v>328</v>
      </c>
      <c r="L16" s="181" t="s">
        <v>536</v>
      </c>
      <c r="M16" s="181" t="s">
        <v>536</v>
      </c>
      <c r="N16" s="166" t="s">
        <v>259</v>
      </c>
      <c r="O16" s="184">
        <v>46082</v>
      </c>
      <c r="P16" s="190">
        <v>46387</v>
      </c>
      <c r="Q16" s="181" t="s">
        <v>546</v>
      </c>
      <c r="R16" s="166" t="s">
        <v>424</v>
      </c>
      <c r="S16" s="181" t="s">
        <v>551</v>
      </c>
      <c r="T16" s="181" t="s">
        <v>552</v>
      </c>
      <c r="U16" s="181" t="s">
        <v>504</v>
      </c>
      <c r="V16" s="166" t="s">
        <v>310</v>
      </c>
      <c r="W16" s="169" t="s">
        <v>773</v>
      </c>
      <c r="X16" s="169" t="s">
        <v>536</v>
      </c>
      <c r="Y16" s="169">
        <v>1</v>
      </c>
      <c r="Z16" s="169">
        <v>0</v>
      </c>
      <c r="AA16" s="169">
        <v>0</v>
      </c>
      <c r="AB16" s="169">
        <v>0</v>
      </c>
      <c r="AC16" s="170">
        <v>1</v>
      </c>
      <c r="AD16" s="168" t="s">
        <v>541</v>
      </c>
      <c r="AE16" s="169"/>
      <c r="AF16" s="169"/>
      <c r="AG16" s="169"/>
      <c r="AH16" s="169"/>
      <c r="AI16" s="169"/>
      <c r="AJ16" s="169"/>
      <c r="AK16" s="169"/>
      <c r="AL16" s="169"/>
      <c r="AM16" s="169"/>
      <c r="AN16" s="169"/>
      <c r="AO16" s="169"/>
      <c r="AP16" s="169"/>
      <c r="AQ16" s="169"/>
      <c r="AR16" s="168"/>
      <c r="AS16" s="169"/>
      <c r="AT16" s="169"/>
      <c r="AU16" s="170"/>
      <c r="AV16" s="171"/>
      <c r="AW16" s="171"/>
      <c r="AX16" s="171"/>
      <c r="AY16" s="171"/>
      <c r="AZ16" s="171"/>
      <c r="BA16" s="171"/>
      <c r="BB16" s="171"/>
      <c r="BC16" s="171"/>
      <c r="BD16" s="171"/>
      <c r="BE16" s="171"/>
      <c r="BF16" s="171"/>
    </row>
    <row r="17" spans="1:58" s="99" customFormat="1" ht="120.75" customHeight="1" x14ac:dyDescent="0.2">
      <c r="A17" s="172">
        <f t="shared" si="0"/>
        <v>7</v>
      </c>
      <c r="B17" s="173" t="s">
        <v>530</v>
      </c>
      <c r="C17" s="166" t="s">
        <v>473</v>
      </c>
      <c r="D17" s="169" t="s">
        <v>531</v>
      </c>
      <c r="E17" s="166" t="s">
        <v>542</v>
      </c>
      <c r="F17" s="189" t="s">
        <v>553</v>
      </c>
      <c r="G17" s="181" t="s">
        <v>544</v>
      </c>
      <c r="H17" s="183">
        <v>1</v>
      </c>
      <c r="I17" s="181" t="s">
        <v>545</v>
      </c>
      <c r="J17" s="181" t="s">
        <v>375</v>
      </c>
      <c r="K17" s="181" t="s">
        <v>328</v>
      </c>
      <c r="L17" s="181" t="s">
        <v>536</v>
      </c>
      <c r="M17" s="181" t="s">
        <v>536</v>
      </c>
      <c r="N17" s="181" t="s">
        <v>259</v>
      </c>
      <c r="O17" s="184">
        <v>46082</v>
      </c>
      <c r="P17" s="190">
        <v>46387</v>
      </c>
      <c r="Q17" s="181" t="s">
        <v>546</v>
      </c>
      <c r="R17" s="166" t="s">
        <v>424</v>
      </c>
      <c r="S17" s="181" t="s">
        <v>1026</v>
      </c>
      <c r="T17" s="181" t="s">
        <v>554</v>
      </c>
      <c r="U17" s="181" t="s">
        <v>548</v>
      </c>
      <c r="V17" s="166" t="s">
        <v>310</v>
      </c>
      <c r="W17" s="169" t="s">
        <v>773</v>
      </c>
      <c r="X17" s="169" t="s">
        <v>536</v>
      </c>
      <c r="Y17" s="169">
        <v>1</v>
      </c>
      <c r="Z17" s="169">
        <v>0</v>
      </c>
      <c r="AA17" s="169">
        <v>0</v>
      </c>
      <c r="AB17" s="169">
        <v>1</v>
      </c>
      <c r="AC17" s="170">
        <v>0</v>
      </c>
      <c r="AD17" s="168"/>
      <c r="AE17" s="169"/>
      <c r="AF17" s="169"/>
      <c r="AG17" s="169"/>
      <c r="AH17" s="169"/>
      <c r="AI17" s="169"/>
      <c r="AJ17" s="169"/>
      <c r="AK17" s="169" t="s">
        <v>541</v>
      </c>
      <c r="AL17" s="169"/>
      <c r="AM17" s="169"/>
      <c r="AN17" s="169"/>
      <c r="AO17" s="169"/>
      <c r="AP17" s="169"/>
      <c r="AQ17" s="169"/>
      <c r="AR17" s="168"/>
      <c r="AS17" s="169"/>
      <c r="AT17" s="169"/>
      <c r="AU17" s="170"/>
      <c r="AV17" s="171"/>
      <c r="AW17" s="171"/>
      <c r="AX17" s="171"/>
      <c r="AY17" s="171"/>
      <c r="AZ17" s="171"/>
      <c r="BA17" s="171"/>
      <c r="BB17" s="171"/>
      <c r="BC17" s="171"/>
      <c r="BD17" s="171"/>
      <c r="BE17" s="171"/>
      <c r="BF17" s="171"/>
    </row>
    <row r="18" spans="1:58" s="99" customFormat="1" ht="51" customHeight="1" x14ac:dyDescent="0.2">
      <c r="A18" s="172">
        <f t="shared" si="0"/>
        <v>8</v>
      </c>
      <c r="B18" s="173" t="s">
        <v>315</v>
      </c>
      <c r="C18" s="166" t="s">
        <v>474</v>
      </c>
      <c r="D18" s="169" t="s">
        <v>556</v>
      </c>
      <c r="E18" s="166" t="s">
        <v>557</v>
      </c>
      <c r="F18" s="181" t="s">
        <v>558</v>
      </c>
      <c r="G18" s="181" t="s">
        <v>559</v>
      </c>
      <c r="H18" s="169">
        <v>500</v>
      </c>
      <c r="I18" s="181" t="s">
        <v>560</v>
      </c>
      <c r="J18" s="181" t="s">
        <v>101</v>
      </c>
      <c r="K18" s="181" t="s">
        <v>334</v>
      </c>
      <c r="L18" s="181" t="s">
        <v>97</v>
      </c>
      <c r="M18" s="181" t="s">
        <v>103</v>
      </c>
      <c r="N18" s="181" t="s">
        <v>287</v>
      </c>
      <c r="O18" s="184">
        <v>46024</v>
      </c>
      <c r="P18" s="190">
        <v>46387</v>
      </c>
      <c r="Q18" s="181" t="s">
        <v>561</v>
      </c>
      <c r="R18" s="166" t="s">
        <v>424</v>
      </c>
      <c r="S18" s="181" t="s">
        <v>562</v>
      </c>
      <c r="T18" s="181" t="s">
        <v>664</v>
      </c>
      <c r="U18" s="181" t="s">
        <v>563</v>
      </c>
      <c r="V18" s="166" t="s">
        <v>306</v>
      </c>
      <c r="W18" s="169" t="s">
        <v>773</v>
      </c>
      <c r="X18" s="169">
        <v>530</v>
      </c>
      <c r="Y18" s="169">
        <v>500</v>
      </c>
      <c r="Z18" s="169">
        <v>500</v>
      </c>
      <c r="AA18" s="169">
        <v>500</v>
      </c>
      <c r="AB18" s="169">
        <v>500</v>
      </c>
      <c r="AC18" s="169">
        <v>500</v>
      </c>
      <c r="AD18" s="168"/>
      <c r="AE18" s="169"/>
      <c r="AF18" s="169"/>
      <c r="AG18" s="169"/>
      <c r="AH18" s="169"/>
      <c r="AI18" s="169"/>
      <c r="AJ18" s="169"/>
      <c r="AK18" s="169"/>
      <c r="AL18" s="169"/>
      <c r="AM18" s="169"/>
      <c r="AN18" s="169"/>
      <c r="AO18" s="169"/>
      <c r="AP18" s="169"/>
      <c r="AQ18" s="169"/>
      <c r="AR18" s="168"/>
      <c r="AS18" s="169"/>
      <c r="AT18" s="169"/>
      <c r="AU18" s="170"/>
      <c r="AV18" s="171"/>
      <c r="AW18" s="171"/>
      <c r="AX18" s="171"/>
      <c r="AY18" s="171"/>
      <c r="AZ18" s="171"/>
      <c r="BA18" s="171"/>
      <c r="BB18" s="171"/>
      <c r="BC18" s="171"/>
      <c r="BD18" s="171"/>
      <c r="BE18" s="171"/>
      <c r="BF18" s="171"/>
    </row>
    <row r="19" spans="1:58" s="99" customFormat="1" ht="43.5" customHeight="1" x14ac:dyDescent="0.2">
      <c r="A19" s="172">
        <f t="shared" si="0"/>
        <v>9</v>
      </c>
      <c r="B19" s="173" t="s">
        <v>315</v>
      </c>
      <c r="C19" s="166" t="s">
        <v>474</v>
      </c>
      <c r="D19" s="166" t="s">
        <v>564</v>
      </c>
      <c r="E19" s="166" t="s">
        <v>565</v>
      </c>
      <c r="F19" s="181" t="s">
        <v>566</v>
      </c>
      <c r="G19" s="181" t="s">
        <v>567</v>
      </c>
      <c r="H19" s="169">
        <v>400</v>
      </c>
      <c r="I19" s="181" t="s">
        <v>568</v>
      </c>
      <c r="J19" s="181" t="s">
        <v>101</v>
      </c>
      <c r="K19" s="181" t="s">
        <v>334</v>
      </c>
      <c r="L19" s="181" t="s">
        <v>97</v>
      </c>
      <c r="M19" s="181" t="s">
        <v>103</v>
      </c>
      <c r="N19" s="181" t="s">
        <v>287</v>
      </c>
      <c r="O19" s="184">
        <v>46024</v>
      </c>
      <c r="P19" s="190">
        <v>46387</v>
      </c>
      <c r="Q19" s="181" t="s">
        <v>569</v>
      </c>
      <c r="R19" s="166" t="s">
        <v>424</v>
      </c>
      <c r="S19" s="181" t="s">
        <v>570</v>
      </c>
      <c r="T19" s="181" t="s">
        <v>665</v>
      </c>
      <c r="U19" s="181" t="s">
        <v>571</v>
      </c>
      <c r="V19" s="166" t="s">
        <v>100</v>
      </c>
      <c r="W19" s="169" t="s">
        <v>773</v>
      </c>
      <c r="X19" s="169">
        <v>351</v>
      </c>
      <c r="Y19" s="169">
        <v>400</v>
      </c>
      <c r="Z19" s="169">
        <v>50</v>
      </c>
      <c r="AA19" s="169">
        <v>100</v>
      </c>
      <c r="AB19" s="169">
        <v>100</v>
      </c>
      <c r="AC19" s="169">
        <v>150</v>
      </c>
      <c r="AD19" s="168"/>
      <c r="AE19" s="169"/>
      <c r="AF19" s="169"/>
      <c r="AG19" s="169"/>
      <c r="AH19" s="169"/>
      <c r="AI19" s="169"/>
      <c r="AJ19" s="169"/>
      <c r="AK19" s="169"/>
      <c r="AL19" s="169"/>
      <c r="AM19" s="169"/>
      <c r="AN19" s="169"/>
      <c r="AO19" s="169"/>
      <c r="AP19" s="169"/>
      <c r="AQ19" s="169"/>
      <c r="AR19" s="168"/>
      <c r="AS19" s="169"/>
      <c r="AT19" s="169"/>
      <c r="AU19" s="170"/>
      <c r="AV19" s="171"/>
      <c r="AW19" s="171"/>
      <c r="AX19" s="171"/>
      <c r="AY19" s="171"/>
      <c r="AZ19" s="171"/>
      <c r="BA19" s="171"/>
      <c r="BB19" s="171"/>
      <c r="BC19" s="171"/>
      <c r="BD19" s="171"/>
      <c r="BE19" s="171"/>
      <c r="BF19" s="171"/>
    </row>
    <row r="20" spans="1:58" s="99" customFormat="1" ht="60" x14ac:dyDescent="0.2">
      <c r="A20" s="172">
        <f t="shared" si="0"/>
        <v>10</v>
      </c>
      <c r="B20" s="173" t="s">
        <v>315</v>
      </c>
      <c r="C20" s="166" t="s">
        <v>474</v>
      </c>
      <c r="D20" s="169" t="s">
        <v>556</v>
      </c>
      <c r="E20" s="166" t="s">
        <v>572</v>
      </c>
      <c r="F20" s="181" t="s">
        <v>572</v>
      </c>
      <c r="G20" s="181" t="s">
        <v>666</v>
      </c>
      <c r="H20" s="169">
        <v>69</v>
      </c>
      <c r="I20" s="181" t="s">
        <v>573</v>
      </c>
      <c r="J20" s="181" t="s">
        <v>101</v>
      </c>
      <c r="K20" s="181" t="s">
        <v>334</v>
      </c>
      <c r="L20" s="181" t="s">
        <v>97</v>
      </c>
      <c r="M20" s="181" t="s">
        <v>97</v>
      </c>
      <c r="N20" s="181" t="s">
        <v>287</v>
      </c>
      <c r="O20" s="184">
        <v>46024</v>
      </c>
      <c r="P20" s="190">
        <v>46387</v>
      </c>
      <c r="Q20" s="181" t="s">
        <v>574</v>
      </c>
      <c r="R20" s="166" t="s">
        <v>424</v>
      </c>
      <c r="S20" s="181" t="s">
        <v>575</v>
      </c>
      <c r="T20" s="181" t="s">
        <v>667</v>
      </c>
      <c r="U20" s="181" t="s">
        <v>576</v>
      </c>
      <c r="V20" s="166" t="s">
        <v>306</v>
      </c>
      <c r="W20" s="169" t="s">
        <v>773</v>
      </c>
      <c r="X20" s="169">
        <v>67</v>
      </c>
      <c r="Y20" s="169">
        <v>69</v>
      </c>
      <c r="Z20" s="169">
        <v>69</v>
      </c>
      <c r="AA20" s="169">
        <v>69</v>
      </c>
      <c r="AB20" s="169">
        <v>69</v>
      </c>
      <c r="AC20" s="170">
        <v>69</v>
      </c>
      <c r="AD20" s="168"/>
      <c r="AE20" s="169"/>
      <c r="AF20" s="169"/>
      <c r="AG20" s="169"/>
      <c r="AH20" s="169"/>
      <c r="AI20" s="169"/>
      <c r="AJ20" s="169"/>
      <c r="AK20" s="169"/>
      <c r="AL20" s="169"/>
      <c r="AM20" s="169"/>
      <c r="AN20" s="169"/>
      <c r="AO20" s="169"/>
      <c r="AP20" s="169"/>
      <c r="AQ20" s="169"/>
      <c r="AR20" s="168"/>
      <c r="AS20" s="169"/>
      <c r="AT20" s="169"/>
      <c r="AU20" s="170"/>
      <c r="AV20" s="171"/>
      <c r="AW20" s="171"/>
      <c r="AX20" s="171"/>
      <c r="AY20" s="171"/>
      <c r="AZ20" s="171"/>
      <c r="BA20" s="171"/>
      <c r="BB20" s="171"/>
      <c r="BC20" s="171"/>
      <c r="BD20" s="171"/>
      <c r="BE20" s="171"/>
      <c r="BF20" s="171"/>
    </row>
    <row r="21" spans="1:58" s="99" customFormat="1" ht="56.25" customHeight="1" x14ac:dyDescent="0.2">
      <c r="A21" s="172">
        <f t="shared" si="0"/>
        <v>11</v>
      </c>
      <c r="B21" s="173" t="s">
        <v>315</v>
      </c>
      <c r="C21" s="166" t="s">
        <v>474</v>
      </c>
      <c r="D21" s="166" t="s">
        <v>577</v>
      </c>
      <c r="E21" s="166" t="s">
        <v>578</v>
      </c>
      <c r="F21" s="181" t="s">
        <v>578</v>
      </c>
      <c r="G21" s="181" t="s">
        <v>579</v>
      </c>
      <c r="H21" s="169">
        <v>1500</v>
      </c>
      <c r="I21" s="181" t="s">
        <v>580</v>
      </c>
      <c r="J21" s="181" t="s">
        <v>101</v>
      </c>
      <c r="K21" s="181" t="s">
        <v>334</v>
      </c>
      <c r="L21" s="181" t="s">
        <v>97</v>
      </c>
      <c r="M21" s="181" t="s">
        <v>98</v>
      </c>
      <c r="N21" s="181" t="s">
        <v>418</v>
      </c>
      <c r="O21" s="184">
        <v>46024</v>
      </c>
      <c r="P21" s="190">
        <v>46387</v>
      </c>
      <c r="Q21" s="181" t="s">
        <v>668</v>
      </c>
      <c r="R21" s="166" t="s">
        <v>424</v>
      </c>
      <c r="S21" s="181" t="s">
        <v>581</v>
      </c>
      <c r="T21" s="181" t="s">
        <v>582</v>
      </c>
      <c r="U21" s="181" t="s">
        <v>580</v>
      </c>
      <c r="V21" s="166" t="s">
        <v>100</v>
      </c>
      <c r="W21" s="166" t="s">
        <v>773</v>
      </c>
      <c r="X21" s="169">
        <v>2300</v>
      </c>
      <c r="Y21" s="169">
        <v>1500</v>
      </c>
      <c r="Z21" s="169">
        <v>0</v>
      </c>
      <c r="AA21" s="169">
        <v>1000</v>
      </c>
      <c r="AB21" s="169">
        <v>250</v>
      </c>
      <c r="AC21" s="170">
        <v>250</v>
      </c>
      <c r="AD21" s="168"/>
      <c r="AE21" s="169"/>
      <c r="AF21" s="169"/>
      <c r="AG21" s="169"/>
      <c r="AH21" s="169"/>
      <c r="AI21" s="169"/>
      <c r="AJ21" s="169"/>
      <c r="AK21" s="169"/>
      <c r="AL21" s="169"/>
      <c r="AM21" s="169"/>
      <c r="AN21" s="169"/>
      <c r="AO21" s="169"/>
      <c r="AP21" s="169"/>
      <c r="AQ21" s="169"/>
      <c r="AR21" s="168"/>
      <c r="AS21" s="169"/>
      <c r="AT21" s="169"/>
      <c r="AU21" s="170"/>
      <c r="AV21" s="171"/>
      <c r="AW21" s="171"/>
      <c r="AX21" s="171"/>
      <c r="AY21" s="171"/>
      <c r="AZ21" s="171"/>
      <c r="BA21" s="171"/>
      <c r="BB21" s="171"/>
      <c r="BC21" s="171"/>
      <c r="BD21" s="171"/>
      <c r="BE21" s="171"/>
      <c r="BF21" s="171"/>
    </row>
    <row r="22" spans="1:58" s="99" customFormat="1" ht="54.75" customHeight="1" x14ac:dyDescent="0.2">
      <c r="A22" s="172">
        <f t="shared" si="0"/>
        <v>12</v>
      </c>
      <c r="B22" s="173" t="s">
        <v>315</v>
      </c>
      <c r="C22" s="166" t="s">
        <v>474</v>
      </c>
      <c r="D22" s="169" t="s">
        <v>583</v>
      </c>
      <c r="E22" s="166" t="s">
        <v>584</v>
      </c>
      <c r="F22" s="194" t="s">
        <v>584</v>
      </c>
      <c r="G22" s="181" t="s">
        <v>585</v>
      </c>
      <c r="H22" s="169">
        <v>800</v>
      </c>
      <c r="I22" s="181" t="s">
        <v>586</v>
      </c>
      <c r="J22" s="181" t="s">
        <v>101</v>
      </c>
      <c r="K22" s="181" t="s">
        <v>334</v>
      </c>
      <c r="L22" s="181" t="s">
        <v>97</v>
      </c>
      <c r="M22" s="181" t="s">
        <v>98</v>
      </c>
      <c r="N22" s="181" t="s">
        <v>421</v>
      </c>
      <c r="O22" s="184">
        <v>46024</v>
      </c>
      <c r="P22" s="190">
        <v>46387</v>
      </c>
      <c r="Q22" s="181" t="s">
        <v>587</v>
      </c>
      <c r="R22" s="166" t="s">
        <v>424</v>
      </c>
      <c r="S22" s="181" t="s">
        <v>588</v>
      </c>
      <c r="T22" s="181" t="s">
        <v>669</v>
      </c>
      <c r="U22" s="181" t="s">
        <v>589</v>
      </c>
      <c r="V22" s="166" t="s">
        <v>100</v>
      </c>
      <c r="W22" s="169" t="s">
        <v>773</v>
      </c>
      <c r="X22" s="169">
        <v>0</v>
      </c>
      <c r="Y22" s="169">
        <v>800</v>
      </c>
      <c r="Z22" s="169">
        <v>2</v>
      </c>
      <c r="AA22" s="169">
        <v>150</v>
      </c>
      <c r="AB22" s="169">
        <v>500</v>
      </c>
      <c r="AC22" s="170">
        <v>148</v>
      </c>
      <c r="AD22" s="168"/>
      <c r="AE22" s="169"/>
      <c r="AF22" s="169"/>
      <c r="AG22" s="169"/>
      <c r="AH22" s="169"/>
      <c r="AI22" s="169"/>
      <c r="AJ22" s="169"/>
      <c r="AK22" s="169"/>
      <c r="AL22" s="169"/>
      <c r="AM22" s="169"/>
      <c r="AN22" s="169"/>
      <c r="AO22" s="169"/>
      <c r="AP22" s="169"/>
      <c r="AQ22" s="169"/>
      <c r="AR22" s="168"/>
      <c r="AS22" s="169"/>
      <c r="AT22" s="169"/>
      <c r="AU22" s="170"/>
      <c r="AV22" s="171"/>
      <c r="AW22" s="171"/>
      <c r="AX22" s="171"/>
      <c r="AY22" s="171"/>
      <c r="AZ22" s="171"/>
      <c r="BA22" s="171"/>
      <c r="BB22" s="171"/>
      <c r="BC22" s="171"/>
      <c r="BD22" s="171"/>
      <c r="BE22" s="171"/>
      <c r="BF22" s="171"/>
    </row>
    <row r="23" spans="1:58" s="99" customFormat="1" ht="60" x14ac:dyDescent="0.2">
      <c r="A23" s="172">
        <f t="shared" si="0"/>
        <v>13</v>
      </c>
      <c r="B23" s="173" t="s">
        <v>315</v>
      </c>
      <c r="C23" s="166" t="s">
        <v>474</v>
      </c>
      <c r="D23" s="166" t="s">
        <v>583</v>
      </c>
      <c r="E23" s="166" t="s">
        <v>584</v>
      </c>
      <c r="F23" s="194" t="s">
        <v>584</v>
      </c>
      <c r="G23" s="181" t="s">
        <v>590</v>
      </c>
      <c r="H23" s="169">
        <v>500</v>
      </c>
      <c r="I23" s="181" t="s">
        <v>591</v>
      </c>
      <c r="J23" s="181" t="s">
        <v>101</v>
      </c>
      <c r="K23" s="181" t="s">
        <v>334</v>
      </c>
      <c r="L23" s="181" t="s">
        <v>97</v>
      </c>
      <c r="M23" s="181" t="s">
        <v>98</v>
      </c>
      <c r="N23" s="181" t="s">
        <v>421</v>
      </c>
      <c r="O23" s="184">
        <v>46024</v>
      </c>
      <c r="P23" s="190">
        <v>46387</v>
      </c>
      <c r="Q23" s="181" t="s">
        <v>592</v>
      </c>
      <c r="R23" s="166" t="s">
        <v>424</v>
      </c>
      <c r="S23" s="181" t="s">
        <v>593</v>
      </c>
      <c r="T23" s="181" t="s">
        <v>670</v>
      </c>
      <c r="U23" s="181" t="s">
        <v>594</v>
      </c>
      <c r="V23" s="166" t="s">
        <v>100</v>
      </c>
      <c r="W23" s="169" t="s">
        <v>773</v>
      </c>
      <c r="X23" s="169">
        <v>0</v>
      </c>
      <c r="Y23" s="169">
        <v>500</v>
      </c>
      <c r="Z23" s="169">
        <v>0</v>
      </c>
      <c r="AA23" s="169">
        <v>50</v>
      </c>
      <c r="AB23" s="169">
        <v>300</v>
      </c>
      <c r="AC23" s="170">
        <v>150</v>
      </c>
      <c r="AD23" s="168"/>
      <c r="AE23" s="169"/>
      <c r="AF23" s="169"/>
      <c r="AG23" s="169"/>
      <c r="AH23" s="169"/>
      <c r="AI23" s="169"/>
      <c r="AJ23" s="169"/>
      <c r="AK23" s="169"/>
      <c r="AL23" s="169"/>
      <c r="AM23" s="169"/>
      <c r="AN23" s="169"/>
      <c r="AO23" s="169"/>
      <c r="AP23" s="169"/>
      <c r="AQ23" s="169"/>
      <c r="AR23" s="168"/>
      <c r="AS23" s="169"/>
      <c r="AT23" s="169"/>
      <c r="AU23" s="170"/>
      <c r="AV23" s="171"/>
      <c r="AW23" s="171"/>
      <c r="AX23" s="171"/>
      <c r="AY23" s="171"/>
      <c r="AZ23" s="171"/>
      <c r="BA23" s="171"/>
      <c r="BB23" s="171"/>
      <c r="BC23" s="171"/>
      <c r="BD23" s="171"/>
      <c r="BE23" s="171"/>
      <c r="BF23" s="171"/>
    </row>
    <row r="24" spans="1:58" s="99" customFormat="1" ht="60" x14ac:dyDescent="0.2">
      <c r="A24" s="172">
        <f t="shared" si="0"/>
        <v>14</v>
      </c>
      <c r="B24" s="173" t="s">
        <v>315</v>
      </c>
      <c r="C24" s="166" t="s">
        <v>474</v>
      </c>
      <c r="D24" s="166" t="s">
        <v>583</v>
      </c>
      <c r="E24" s="166" t="s">
        <v>595</v>
      </c>
      <c r="F24" s="194" t="s">
        <v>596</v>
      </c>
      <c r="G24" s="181" t="s">
        <v>597</v>
      </c>
      <c r="H24" s="169">
        <v>200</v>
      </c>
      <c r="I24" s="181" t="s">
        <v>598</v>
      </c>
      <c r="J24" s="181" t="s">
        <v>101</v>
      </c>
      <c r="K24" s="181" t="s">
        <v>334</v>
      </c>
      <c r="L24" s="181" t="s">
        <v>97</v>
      </c>
      <c r="M24" s="181" t="s">
        <v>169</v>
      </c>
      <c r="N24" s="181" t="s">
        <v>351</v>
      </c>
      <c r="O24" s="184">
        <v>46024</v>
      </c>
      <c r="P24" s="190">
        <v>46387</v>
      </c>
      <c r="Q24" s="181" t="s">
        <v>599</v>
      </c>
      <c r="R24" s="166" t="s">
        <v>424</v>
      </c>
      <c r="S24" s="181" t="s">
        <v>600</v>
      </c>
      <c r="T24" s="181" t="s">
        <v>601</v>
      </c>
      <c r="U24" s="181" t="s">
        <v>602</v>
      </c>
      <c r="V24" s="166" t="s">
        <v>310</v>
      </c>
      <c r="W24" s="169" t="s">
        <v>773</v>
      </c>
      <c r="X24" s="169">
        <v>0</v>
      </c>
      <c r="Y24" s="169">
        <v>200</v>
      </c>
      <c r="Z24" s="169">
        <v>0</v>
      </c>
      <c r="AA24" s="169">
        <v>0</v>
      </c>
      <c r="AB24" s="169">
        <v>200</v>
      </c>
      <c r="AC24" s="170">
        <v>0</v>
      </c>
      <c r="AD24" s="168"/>
      <c r="AE24" s="169"/>
      <c r="AF24" s="169"/>
      <c r="AG24" s="169"/>
      <c r="AH24" s="169"/>
      <c r="AI24" s="169"/>
      <c r="AJ24" s="169"/>
      <c r="AK24" s="169"/>
      <c r="AL24" s="169"/>
      <c r="AM24" s="169"/>
      <c r="AN24" s="169"/>
      <c r="AO24" s="169"/>
      <c r="AP24" s="169"/>
      <c r="AQ24" s="169"/>
      <c r="AR24" s="168"/>
      <c r="AS24" s="169"/>
      <c r="AT24" s="169"/>
      <c r="AU24" s="170"/>
      <c r="AV24" s="171"/>
      <c r="AW24" s="171"/>
      <c r="AX24" s="171"/>
      <c r="AY24" s="171"/>
      <c r="AZ24" s="171"/>
      <c r="BA24" s="171"/>
      <c r="BB24" s="171"/>
      <c r="BC24" s="171"/>
      <c r="BD24" s="171"/>
      <c r="BE24" s="171"/>
      <c r="BF24" s="171"/>
    </row>
    <row r="25" spans="1:58" s="99" customFormat="1" ht="60" x14ac:dyDescent="0.2">
      <c r="A25" s="172">
        <f t="shared" si="0"/>
        <v>15</v>
      </c>
      <c r="B25" s="175" t="s">
        <v>320</v>
      </c>
      <c r="C25" s="166" t="s">
        <v>474</v>
      </c>
      <c r="D25" s="166" t="s">
        <v>583</v>
      </c>
      <c r="E25" s="166" t="s">
        <v>595</v>
      </c>
      <c r="F25" s="194" t="s">
        <v>603</v>
      </c>
      <c r="G25" s="181" t="s">
        <v>604</v>
      </c>
      <c r="H25" s="169">
        <v>60</v>
      </c>
      <c r="I25" s="181" t="s">
        <v>605</v>
      </c>
      <c r="J25" s="181" t="s">
        <v>101</v>
      </c>
      <c r="K25" s="181" t="s">
        <v>334</v>
      </c>
      <c r="L25" s="181" t="s">
        <v>97</v>
      </c>
      <c r="M25" s="181" t="s">
        <v>169</v>
      </c>
      <c r="N25" s="181" t="s">
        <v>351</v>
      </c>
      <c r="O25" s="184">
        <v>46024</v>
      </c>
      <c r="P25" s="190">
        <v>46387</v>
      </c>
      <c r="Q25" s="181" t="s">
        <v>606</v>
      </c>
      <c r="R25" s="166" t="s">
        <v>424</v>
      </c>
      <c r="S25" s="181" t="s">
        <v>607</v>
      </c>
      <c r="T25" s="181" t="s">
        <v>671</v>
      </c>
      <c r="U25" s="181" t="s">
        <v>602</v>
      </c>
      <c r="V25" s="166" t="s">
        <v>100</v>
      </c>
      <c r="W25" s="169" t="s">
        <v>773</v>
      </c>
      <c r="X25" s="169">
        <v>0</v>
      </c>
      <c r="Y25" s="169">
        <v>60</v>
      </c>
      <c r="Z25" s="169">
        <v>0</v>
      </c>
      <c r="AA25" s="169">
        <v>20</v>
      </c>
      <c r="AB25" s="169">
        <v>40</v>
      </c>
      <c r="AC25" s="170">
        <v>0</v>
      </c>
      <c r="AD25" s="168"/>
      <c r="AE25" s="169"/>
      <c r="AF25" s="169"/>
      <c r="AG25" s="169"/>
      <c r="AH25" s="169"/>
      <c r="AI25" s="169"/>
      <c r="AJ25" s="169"/>
      <c r="AK25" s="169"/>
      <c r="AL25" s="169"/>
      <c r="AM25" s="169"/>
      <c r="AN25" s="169"/>
      <c r="AO25" s="169"/>
      <c r="AP25" s="169"/>
      <c r="AQ25" s="169"/>
      <c r="AR25" s="168"/>
      <c r="AS25" s="169"/>
      <c r="AT25" s="169"/>
      <c r="AU25" s="170"/>
      <c r="AV25" s="171"/>
      <c r="AW25" s="171"/>
      <c r="AX25" s="171"/>
      <c r="AY25" s="171"/>
      <c r="AZ25" s="171"/>
      <c r="BA25" s="171"/>
      <c r="BB25" s="171"/>
      <c r="BC25" s="171"/>
      <c r="BD25" s="171"/>
      <c r="BE25" s="171"/>
      <c r="BF25" s="171"/>
    </row>
    <row r="26" spans="1:58" s="99" customFormat="1" ht="60" x14ac:dyDescent="0.2">
      <c r="A26" s="172">
        <f t="shared" si="0"/>
        <v>16</v>
      </c>
      <c r="B26" s="173" t="s">
        <v>315</v>
      </c>
      <c r="C26" s="166" t="s">
        <v>474</v>
      </c>
      <c r="D26" s="166" t="s">
        <v>583</v>
      </c>
      <c r="E26" s="166" t="s">
        <v>608</v>
      </c>
      <c r="F26" s="181" t="s">
        <v>609</v>
      </c>
      <c r="G26" s="181" t="s">
        <v>672</v>
      </c>
      <c r="H26" s="169">
        <v>40</v>
      </c>
      <c r="I26" s="181" t="s">
        <v>675</v>
      </c>
      <c r="J26" s="181" t="s">
        <v>101</v>
      </c>
      <c r="K26" s="181" t="s">
        <v>334</v>
      </c>
      <c r="L26" s="181" t="s">
        <v>97</v>
      </c>
      <c r="M26" s="181" t="s">
        <v>503</v>
      </c>
      <c r="N26" s="181" t="s">
        <v>421</v>
      </c>
      <c r="O26" s="184">
        <v>46024</v>
      </c>
      <c r="P26" s="190">
        <v>46022</v>
      </c>
      <c r="Q26" s="181" t="s">
        <v>610</v>
      </c>
      <c r="R26" s="166" t="s">
        <v>424</v>
      </c>
      <c r="S26" s="181" t="s">
        <v>611</v>
      </c>
      <c r="T26" s="181" t="s">
        <v>677</v>
      </c>
      <c r="U26" s="181" t="s">
        <v>612</v>
      </c>
      <c r="V26" s="166" t="s">
        <v>100</v>
      </c>
      <c r="W26" s="169" t="s">
        <v>773</v>
      </c>
      <c r="X26" s="169">
        <v>41</v>
      </c>
      <c r="Y26" s="169">
        <v>40</v>
      </c>
      <c r="Z26" s="169">
        <v>0</v>
      </c>
      <c r="AA26" s="169">
        <v>10</v>
      </c>
      <c r="AB26" s="169">
        <v>30</v>
      </c>
      <c r="AC26" s="170">
        <v>0</v>
      </c>
      <c r="AD26" s="168"/>
      <c r="AE26" s="169"/>
      <c r="AF26" s="169"/>
      <c r="AG26" s="169"/>
      <c r="AH26" s="169"/>
      <c r="AI26" s="169"/>
      <c r="AJ26" s="169"/>
      <c r="AK26" s="169"/>
      <c r="AL26" s="169"/>
      <c r="AM26" s="169"/>
      <c r="AN26" s="169"/>
      <c r="AO26" s="169"/>
      <c r="AP26" s="169"/>
      <c r="AQ26" s="169"/>
      <c r="AR26" s="168"/>
      <c r="AS26" s="169"/>
      <c r="AT26" s="169"/>
      <c r="AU26" s="170"/>
      <c r="AV26" s="171"/>
      <c r="AW26" s="171"/>
      <c r="AX26" s="171"/>
      <c r="AY26" s="171"/>
      <c r="AZ26" s="171"/>
      <c r="BA26" s="171"/>
      <c r="BB26" s="171"/>
      <c r="BC26" s="171"/>
      <c r="BD26" s="171"/>
      <c r="BE26" s="171"/>
      <c r="BF26" s="171"/>
    </row>
    <row r="27" spans="1:58" s="99" customFormat="1" ht="74.25" customHeight="1" x14ac:dyDescent="0.2">
      <c r="A27" s="172">
        <f t="shared" si="0"/>
        <v>17</v>
      </c>
      <c r="B27" s="173" t="s">
        <v>315</v>
      </c>
      <c r="C27" s="166" t="s">
        <v>474</v>
      </c>
      <c r="D27" s="166" t="s">
        <v>583</v>
      </c>
      <c r="E27" s="166" t="s">
        <v>613</v>
      </c>
      <c r="F27" s="181" t="s">
        <v>614</v>
      </c>
      <c r="G27" s="181" t="s">
        <v>673</v>
      </c>
      <c r="H27" s="169">
        <v>16</v>
      </c>
      <c r="I27" s="181" t="s">
        <v>674</v>
      </c>
      <c r="J27" s="181" t="s">
        <v>101</v>
      </c>
      <c r="K27" s="181" t="s">
        <v>334</v>
      </c>
      <c r="L27" s="181" t="s">
        <v>97</v>
      </c>
      <c r="M27" s="181" t="s">
        <v>169</v>
      </c>
      <c r="N27" s="181" t="s">
        <v>351</v>
      </c>
      <c r="O27" s="184">
        <v>46024</v>
      </c>
      <c r="P27" s="190">
        <v>46387</v>
      </c>
      <c r="Q27" s="181" t="s">
        <v>676</v>
      </c>
      <c r="R27" s="166" t="s">
        <v>424</v>
      </c>
      <c r="S27" s="181" t="s">
        <v>611</v>
      </c>
      <c r="T27" s="181" t="s">
        <v>678</v>
      </c>
      <c r="U27" s="181" t="s">
        <v>679</v>
      </c>
      <c r="V27" s="166" t="s">
        <v>100</v>
      </c>
      <c r="W27" s="169" t="s">
        <v>773</v>
      </c>
      <c r="X27" s="169">
        <v>31</v>
      </c>
      <c r="Y27" s="169">
        <v>16</v>
      </c>
      <c r="Z27" s="169">
        <v>0</v>
      </c>
      <c r="AA27" s="169">
        <v>16</v>
      </c>
      <c r="AB27" s="169">
        <v>0.4</v>
      </c>
      <c r="AC27" s="170">
        <v>0.3</v>
      </c>
      <c r="AD27" s="168"/>
      <c r="AE27" s="169"/>
      <c r="AF27" s="169"/>
      <c r="AG27" s="169"/>
      <c r="AH27" s="169"/>
      <c r="AI27" s="169"/>
      <c r="AJ27" s="169"/>
      <c r="AK27" s="169"/>
      <c r="AL27" s="169"/>
      <c r="AM27" s="169"/>
      <c r="AN27" s="169"/>
      <c r="AO27" s="169"/>
      <c r="AP27" s="169"/>
      <c r="AQ27" s="169"/>
      <c r="AR27" s="168"/>
      <c r="AS27" s="169"/>
      <c r="AT27" s="169"/>
      <c r="AU27" s="170"/>
      <c r="AV27" s="171"/>
      <c r="AW27" s="171"/>
      <c r="AX27" s="171"/>
      <c r="AY27" s="171"/>
      <c r="AZ27" s="171"/>
      <c r="BA27" s="171"/>
      <c r="BB27" s="171"/>
      <c r="BC27" s="171"/>
      <c r="BD27" s="171"/>
      <c r="BE27" s="171"/>
      <c r="BF27" s="171"/>
    </row>
    <row r="28" spans="1:58" s="99" customFormat="1" ht="63.75" customHeight="1" x14ac:dyDescent="0.2">
      <c r="A28" s="172">
        <f t="shared" si="0"/>
        <v>18</v>
      </c>
      <c r="B28" s="173" t="s">
        <v>315</v>
      </c>
      <c r="C28" s="166" t="s">
        <v>474</v>
      </c>
      <c r="D28" s="166" t="s">
        <v>615</v>
      </c>
      <c r="E28" s="166" t="s">
        <v>786</v>
      </c>
      <c r="F28" s="194" t="s">
        <v>616</v>
      </c>
      <c r="G28" s="181" t="s">
        <v>617</v>
      </c>
      <c r="H28" s="169">
        <v>80</v>
      </c>
      <c r="I28" s="181" t="s">
        <v>618</v>
      </c>
      <c r="J28" s="181" t="s">
        <v>101</v>
      </c>
      <c r="K28" s="181" t="s">
        <v>334</v>
      </c>
      <c r="L28" s="181" t="s">
        <v>97</v>
      </c>
      <c r="M28" s="181" t="s">
        <v>503</v>
      </c>
      <c r="N28" s="181" t="s">
        <v>421</v>
      </c>
      <c r="O28" s="184">
        <v>46024</v>
      </c>
      <c r="P28" s="190">
        <v>46387</v>
      </c>
      <c r="Q28" s="181" t="s">
        <v>619</v>
      </c>
      <c r="R28" s="166" t="s">
        <v>424</v>
      </c>
      <c r="S28" s="181" t="s">
        <v>620</v>
      </c>
      <c r="T28" s="181" t="s">
        <v>621</v>
      </c>
      <c r="U28" s="181" t="s">
        <v>622</v>
      </c>
      <c r="V28" s="166" t="s">
        <v>100</v>
      </c>
      <c r="W28" s="169" t="s">
        <v>773</v>
      </c>
      <c r="X28" s="169">
        <v>0</v>
      </c>
      <c r="Y28" s="169">
        <v>80</v>
      </c>
      <c r="Z28" s="169">
        <v>20</v>
      </c>
      <c r="AA28" s="169">
        <v>20</v>
      </c>
      <c r="AB28" s="169">
        <v>20</v>
      </c>
      <c r="AC28" s="170">
        <v>20</v>
      </c>
      <c r="AD28" s="168"/>
      <c r="AE28" s="169"/>
      <c r="AF28" s="169"/>
      <c r="AG28" s="169"/>
      <c r="AH28" s="169"/>
      <c r="AI28" s="169"/>
      <c r="AJ28" s="169"/>
      <c r="AK28" s="169"/>
      <c r="AL28" s="169"/>
      <c r="AM28" s="169"/>
      <c r="AN28" s="169"/>
      <c r="AO28" s="169"/>
      <c r="AP28" s="169"/>
      <c r="AQ28" s="169"/>
      <c r="AR28" s="168"/>
      <c r="AS28" s="169"/>
      <c r="AT28" s="169"/>
      <c r="AU28" s="170"/>
      <c r="AV28" s="171"/>
      <c r="AW28" s="171"/>
      <c r="AX28" s="171"/>
      <c r="AY28" s="171"/>
      <c r="AZ28" s="171"/>
      <c r="BA28" s="171"/>
      <c r="BB28" s="171"/>
      <c r="BC28" s="171"/>
      <c r="BD28" s="171"/>
      <c r="BE28" s="171"/>
      <c r="BF28" s="171"/>
    </row>
    <row r="29" spans="1:58" s="99" customFormat="1" ht="60" x14ac:dyDescent="0.2">
      <c r="A29" s="172">
        <f t="shared" si="0"/>
        <v>19</v>
      </c>
      <c r="B29" s="173" t="s">
        <v>315</v>
      </c>
      <c r="C29" s="166" t="s">
        <v>474</v>
      </c>
      <c r="D29" s="166" t="s">
        <v>615</v>
      </c>
      <c r="E29" s="166" t="s">
        <v>786</v>
      </c>
      <c r="F29" s="194" t="s">
        <v>616</v>
      </c>
      <c r="G29" s="181" t="s">
        <v>623</v>
      </c>
      <c r="H29" s="169">
        <v>350</v>
      </c>
      <c r="I29" s="181" t="s">
        <v>624</v>
      </c>
      <c r="J29" s="181" t="s">
        <v>101</v>
      </c>
      <c r="K29" s="181" t="s">
        <v>334</v>
      </c>
      <c r="L29" s="181" t="s">
        <v>97</v>
      </c>
      <c r="M29" s="181" t="s">
        <v>503</v>
      </c>
      <c r="N29" s="181" t="s">
        <v>421</v>
      </c>
      <c r="O29" s="184">
        <v>46024</v>
      </c>
      <c r="P29" s="190">
        <v>46387</v>
      </c>
      <c r="Q29" s="181" t="s">
        <v>625</v>
      </c>
      <c r="R29" s="166" t="s">
        <v>425</v>
      </c>
      <c r="S29" s="181" t="s">
        <v>626</v>
      </c>
      <c r="T29" s="181" t="s">
        <v>627</v>
      </c>
      <c r="U29" s="181" t="s">
        <v>628</v>
      </c>
      <c r="V29" s="166" t="s">
        <v>100</v>
      </c>
      <c r="W29" s="169" t="s">
        <v>773</v>
      </c>
      <c r="X29" s="169">
        <v>0</v>
      </c>
      <c r="Y29" s="169">
        <v>350</v>
      </c>
      <c r="Z29" s="169">
        <v>50</v>
      </c>
      <c r="AA29" s="169">
        <v>100</v>
      </c>
      <c r="AB29" s="169">
        <v>100</v>
      </c>
      <c r="AC29" s="170">
        <v>100</v>
      </c>
      <c r="AD29" s="168"/>
      <c r="AE29" s="169"/>
      <c r="AF29" s="169"/>
      <c r="AG29" s="169"/>
      <c r="AH29" s="169"/>
      <c r="AI29" s="169"/>
      <c r="AJ29" s="169"/>
      <c r="AK29" s="169"/>
      <c r="AL29" s="169"/>
      <c r="AM29" s="169"/>
      <c r="AN29" s="169"/>
      <c r="AO29" s="169"/>
      <c r="AP29" s="169"/>
      <c r="AQ29" s="169"/>
      <c r="AR29" s="168"/>
      <c r="AS29" s="169"/>
      <c r="AT29" s="169"/>
      <c r="AU29" s="170"/>
      <c r="AV29" s="171"/>
      <c r="AW29" s="171"/>
      <c r="AX29" s="171"/>
      <c r="AY29" s="171"/>
      <c r="AZ29" s="171"/>
      <c r="BA29" s="171"/>
      <c r="BB29" s="171"/>
      <c r="BC29" s="171"/>
      <c r="BD29" s="171"/>
      <c r="BE29" s="171"/>
      <c r="BF29" s="171"/>
    </row>
    <row r="30" spans="1:58" s="196" customFormat="1" ht="60" x14ac:dyDescent="0.25">
      <c r="A30" s="172">
        <f t="shared" si="0"/>
        <v>20</v>
      </c>
      <c r="B30" s="173" t="s">
        <v>320</v>
      </c>
      <c r="C30" s="166" t="s">
        <v>474</v>
      </c>
      <c r="D30" s="166" t="s">
        <v>615</v>
      </c>
      <c r="E30" s="166" t="s">
        <v>786</v>
      </c>
      <c r="F30" s="194" t="s">
        <v>616</v>
      </c>
      <c r="G30" s="181" t="s">
        <v>629</v>
      </c>
      <c r="H30" s="169">
        <v>240</v>
      </c>
      <c r="I30" s="181" t="s">
        <v>630</v>
      </c>
      <c r="J30" s="181" t="s">
        <v>101</v>
      </c>
      <c r="K30" s="181" t="s">
        <v>334</v>
      </c>
      <c r="L30" s="181" t="s">
        <v>97</v>
      </c>
      <c r="M30" s="181" t="s">
        <v>503</v>
      </c>
      <c r="N30" s="181" t="s">
        <v>421</v>
      </c>
      <c r="O30" s="184">
        <v>46024</v>
      </c>
      <c r="P30" s="190">
        <v>46387</v>
      </c>
      <c r="Q30" s="181" t="s">
        <v>681</v>
      </c>
      <c r="R30" s="166" t="s">
        <v>425</v>
      </c>
      <c r="S30" s="181" t="s">
        <v>680</v>
      </c>
      <c r="T30" s="181" t="s">
        <v>631</v>
      </c>
      <c r="U30" s="181" t="s">
        <v>632</v>
      </c>
      <c r="V30" s="166" t="s">
        <v>100</v>
      </c>
      <c r="W30" s="169" t="s">
        <v>773</v>
      </c>
      <c r="X30" s="169">
        <v>0</v>
      </c>
      <c r="Y30" s="169">
        <v>240</v>
      </c>
      <c r="Z30" s="169">
        <v>1</v>
      </c>
      <c r="AA30" s="169">
        <v>45</v>
      </c>
      <c r="AB30" s="169">
        <v>150</v>
      </c>
      <c r="AC30" s="170">
        <v>44</v>
      </c>
      <c r="AD30" s="168"/>
      <c r="AE30" s="169"/>
      <c r="AF30" s="169"/>
      <c r="AG30" s="169"/>
      <c r="AH30" s="169"/>
      <c r="AI30" s="169"/>
      <c r="AJ30" s="169"/>
      <c r="AK30" s="169"/>
      <c r="AL30" s="169"/>
      <c r="AM30" s="169"/>
      <c r="AN30" s="169"/>
      <c r="AO30" s="169"/>
      <c r="AP30" s="169"/>
      <c r="AQ30" s="169"/>
      <c r="AR30" s="168"/>
      <c r="AS30" s="169"/>
      <c r="AT30" s="169"/>
      <c r="AU30" s="170"/>
    </row>
    <row r="31" spans="1:58" s="196" customFormat="1" ht="60" x14ac:dyDescent="0.25">
      <c r="A31" s="172">
        <f t="shared" si="0"/>
        <v>21</v>
      </c>
      <c r="B31" s="173" t="s">
        <v>315</v>
      </c>
      <c r="C31" s="166" t="s">
        <v>474</v>
      </c>
      <c r="D31" s="166" t="s">
        <v>615</v>
      </c>
      <c r="E31" s="166" t="s">
        <v>633</v>
      </c>
      <c r="F31" s="181" t="s">
        <v>634</v>
      </c>
      <c r="G31" s="181" t="s">
        <v>617</v>
      </c>
      <c r="H31" s="169">
        <v>20</v>
      </c>
      <c r="I31" s="181" t="s">
        <v>635</v>
      </c>
      <c r="J31" s="181" t="s">
        <v>101</v>
      </c>
      <c r="K31" s="181" t="s">
        <v>334</v>
      </c>
      <c r="L31" s="181" t="s">
        <v>97</v>
      </c>
      <c r="M31" s="181" t="s">
        <v>169</v>
      </c>
      <c r="N31" s="181" t="s">
        <v>351</v>
      </c>
      <c r="O31" s="184">
        <v>46024</v>
      </c>
      <c r="P31" s="190">
        <v>46387</v>
      </c>
      <c r="Q31" s="181" t="s">
        <v>636</v>
      </c>
      <c r="R31" s="166" t="s">
        <v>424</v>
      </c>
      <c r="S31" s="181" t="s">
        <v>637</v>
      </c>
      <c r="T31" s="181" t="s">
        <v>638</v>
      </c>
      <c r="U31" s="181" t="s">
        <v>639</v>
      </c>
      <c r="V31" s="166" t="s">
        <v>100</v>
      </c>
      <c r="W31" s="169" t="s">
        <v>773</v>
      </c>
      <c r="X31" s="169">
        <v>0</v>
      </c>
      <c r="Y31" s="169">
        <v>20</v>
      </c>
      <c r="Z31" s="169">
        <v>0</v>
      </c>
      <c r="AA31" s="169">
        <v>0</v>
      </c>
      <c r="AB31" s="169">
        <v>10</v>
      </c>
      <c r="AC31" s="170">
        <v>10</v>
      </c>
      <c r="AD31" s="168"/>
      <c r="AE31" s="169"/>
      <c r="AF31" s="169"/>
      <c r="AG31" s="169"/>
      <c r="AH31" s="169"/>
      <c r="AI31" s="169"/>
      <c r="AJ31" s="169"/>
      <c r="AK31" s="169"/>
      <c r="AL31" s="169"/>
      <c r="AM31" s="169"/>
      <c r="AN31" s="169"/>
      <c r="AO31" s="169"/>
      <c r="AP31" s="169"/>
      <c r="AQ31" s="169"/>
      <c r="AR31" s="168"/>
      <c r="AS31" s="169"/>
      <c r="AT31" s="169"/>
      <c r="AU31" s="170"/>
    </row>
    <row r="32" spans="1:58" s="196" customFormat="1" ht="51" customHeight="1" x14ac:dyDescent="0.25">
      <c r="A32" s="172">
        <f t="shared" si="0"/>
        <v>22</v>
      </c>
      <c r="B32" s="173" t="s">
        <v>315</v>
      </c>
      <c r="C32" s="166" t="s">
        <v>474</v>
      </c>
      <c r="D32" s="166" t="s">
        <v>640</v>
      </c>
      <c r="E32" s="166" t="s">
        <v>787</v>
      </c>
      <c r="F32" s="181" t="s">
        <v>641</v>
      </c>
      <c r="G32" s="181" t="s">
        <v>642</v>
      </c>
      <c r="H32" s="169">
        <v>18000</v>
      </c>
      <c r="I32" s="181" t="s">
        <v>643</v>
      </c>
      <c r="J32" s="181" t="s">
        <v>101</v>
      </c>
      <c r="K32" s="181" t="s">
        <v>334</v>
      </c>
      <c r="L32" s="181" t="s">
        <v>97</v>
      </c>
      <c r="M32" s="181" t="s">
        <v>98</v>
      </c>
      <c r="N32" s="181" t="s">
        <v>359</v>
      </c>
      <c r="O32" s="184">
        <v>46024</v>
      </c>
      <c r="P32" s="190">
        <v>46387</v>
      </c>
      <c r="Q32" s="181" t="s">
        <v>682</v>
      </c>
      <c r="R32" s="166" t="s">
        <v>424</v>
      </c>
      <c r="S32" s="181" t="s">
        <v>644</v>
      </c>
      <c r="T32" s="181" t="s">
        <v>645</v>
      </c>
      <c r="U32" s="181" t="s">
        <v>646</v>
      </c>
      <c r="V32" s="166" t="s">
        <v>100</v>
      </c>
      <c r="W32" s="169" t="s">
        <v>773</v>
      </c>
      <c r="X32" s="169">
        <v>15000</v>
      </c>
      <c r="Y32" s="169">
        <v>18000</v>
      </c>
      <c r="Z32" s="169">
        <v>2000</v>
      </c>
      <c r="AA32" s="169">
        <v>6000</v>
      </c>
      <c r="AB32" s="169">
        <v>7000</v>
      </c>
      <c r="AC32" s="170">
        <v>3000</v>
      </c>
      <c r="AD32" s="168"/>
      <c r="AE32" s="169"/>
      <c r="AF32" s="169"/>
      <c r="AG32" s="169"/>
      <c r="AH32" s="169"/>
      <c r="AI32" s="169"/>
      <c r="AJ32" s="169"/>
      <c r="AK32" s="169"/>
      <c r="AL32" s="169"/>
      <c r="AM32" s="169"/>
      <c r="AN32" s="169"/>
      <c r="AO32" s="169"/>
      <c r="AP32" s="169"/>
      <c r="AQ32" s="169"/>
      <c r="AR32" s="168"/>
      <c r="AS32" s="169"/>
      <c r="AT32" s="169"/>
      <c r="AU32" s="170"/>
    </row>
    <row r="33" spans="1:47" s="196" customFormat="1" ht="51" customHeight="1" x14ac:dyDescent="0.25">
      <c r="A33" s="172">
        <f t="shared" si="0"/>
        <v>23</v>
      </c>
      <c r="B33" s="173" t="s">
        <v>315</v>
      </c>
      <c r="C33" s="166" t="s">
        <v>474</v>
      </c>
      <c r="D33" s="166" t="s">
        <v>640</v>
      </c>
      <c r="E33" s="166" t="s">
        <v>788</v>
      </c>
      <c r="F33" s="194" t="s">
        <v>647</v>
      </c>
      <c r="G33" s="181" t="s">
        <v>648</v>
      </c>
      <c r="H33" s="169">
        <v>1</v>
      </c>
      <c r="I33" s="181" t="s">
        <v>649</v>
      </c>
      <c r="J33" s="181" t="s">
        <v>101</v>
      </c>
      <c r="K33" s="181" t="s">
        <v>334</v>
      </c>
      <c r="L33" s="181" t="s">
        <v>97</v>
      </c>
      <c r="M33" s="181" t="s">
        <v>313</v>
      </c>
      <c r="N33" s="181" t="s">
        <v>359</v>
      </c>
      <c r="O33" s="184">
        <v>46111</v>
      </c>
      <c r="P33" s="190">
        <v>46387</v>
      </c>
      <c r="Q33" s="181" t="s">
        <v>650</v>
      </c>
      <c r="R33" s="166" t="s">
        <v>424</v>
      </c>
      <c r="S33" s="181" t="s">
        <v>683</v>
      </c>
      <c r="T33" s="181" t="s">
        <v>651</v>
      </c>
      <c r="U33" s="181" t="s">
        <v>652</v>
      </c>
      <c r="V33" s="166" t="s">
        <v>306</v>
      </c>
      <c r="W33" s="169" t="s">
        <v>773</v>
      </c>
      <c r="X33" s="169">
        <v>1</v>
      </c>
      <c r="Y33" s="169">
        <v>1</v>
      </c>
      <c r="Z33" s="169">
        <v>0</v>
      </c>
      <c r="AA33" s="169">
        <v>0</v>
      </c>
      <c r="AB33" s="169">
        <v>0</v>
      </c>
      <c r="AC33" s="170">
        <v>1</v>
      </c>
      <c r="AD33" s="168"/>
      <c r="AE33" s="169"/>
      <c r="AF33" s="169"/>
      <c r="AG33" s="169"/>
      <c r="AH33" s="169"/>
      <c r="AI33" s="169"/>
      <c r="AJ33" s="169"/>
      <c r="AK33" s="169"/>
      <c r="AL33" s="169"/>
      <c r="AM33" s="169"/>
      <c r="AN33" s="169"/>
      <c r="AO33" s="169"/>
      <c r="AP33" s="169"/>
      <c r="AQ33" s="169"/>
      <c r="AR33" s="168"/>
      <c r="AS33" s="169"/>
      <c r="AT33" s="169"/>
      <c r="AU33" s="170"/>
    </row>
    <row r="34" spans="1:47" s="196" customFormat="1" ht="75" x14ac:dyDescent="0.25">
      <c r="A34" s="172">
        <f t="shared" si="0"/>
        <v>24</v>
      </c>
      <c r="B34" s="173" t="s">
        <v>315</v>
      </c>
      <c r="C34" s="166" t="s">
        <v>474</v>
      </c>
      <c r="D34" s="166" t="s">
        <v>640</v>
      </c>
      <c r="E34" s="166" t="s">
        <v>788</v>
      </c>
      <c r="F34" s="194" t="s">
        <v>789</v>
      </c>
      <c r="G34" s="181" t="s">
        <v>654</v>
      </c>
      <c r="H34" s="169">
        <v>5</v>
      </c>
      <c r="I34" s="181" t="s">
        <v>655</v>
      </c>
      <c r="J34" s="181" t="s">
        <v>101</v>
      </c>
      <c r="K34" s="181" t="s">
        <v>334</v>
      </c>
      <c r="L34" s="181" t="s">
        <v>97</v>
      </c>
      <c r="M34" s="181" t="s">
        <v>313</v>
      </c>
      <c r="N34" s="181" t="s">
        <v>359</v>
      </c>
      <c r="O34" s="184">
        <v>46111</v>
      </c>
      <c r="P34" s="190">
        <v>46387</v>
      </c>
      <c r="Q34" s="181" t="s">
        <v>684</v>
      </c>
      <c r="R34" s="166" t="s">
        <v>424</v>
      </c>
      <c r="S34" s="181" t="s">
        <v>685</v>
      </c>
      <c r="T34" s="181" t="s">
        <v>686</v>
      </c>
      <c r="U34" s="181" t="s">
        <v>655</v>
      </c>
      <c r="V34" s="166" t="s">
        <v>100</v>
      </c>
      <c r="W34" s="169" t="s">
        <v>854</v>
      </c>
      <c r="X34" s="191">
        <v>5</v>
      </c>
      <c r="Y34" s="191">
        <v>5</v>
      </c>
      <c r="Z34" s="191">
        <v>1</v>
      </c>
      <c r="AA34" s="191">
        <v>2</v>
      </c>
      <c r="AB34" s="191">
        <v>1</v>
      </c>
      <c r="AC34" s="192">
        <v>1</v>
      </c>
      <c r="AD34" s="193"/>
      <c r="AE34" s="191"/>
      <c r="AF34" s="191"/>
      <c r="AG34" s="191"/>
      <c r="AH34" s="191"/>
      <c r="AI34" s="191"/>
      <c r="AJ34" s="191"/>
      <c r="AK34" s="191"/>
      <c r="AL34" s="191"/>
      <c r="AM34" s="191"/>
      <c r="AN34" s="191"/>
      <c r="AO34" s="191"/>
      <c r="AP34" s="191"/>
      <c r="AQ34" s="191"/>
      <c r="AR34" s="193"/>
      <c r="AS34" s="191"/>
      <c r="AT34" s="191"/>
      <c r="AU34" s="192"/>
    </row>
    <row r="35" spans="1:47" s="196" customFormat="1" ht="51" customHeight="1" x14ac:dyDescent="0.25">
      <c r="A35" s="172">
        <f t="shared" si="0"/>
        <v>25</v>
      </c>
      <c r="B35" s="173" t="s">
        <v>315</v>
      </c>
      <c r="C35" s="166" t="s">
        <v>474</v>
      </c>
      <c r="D35" s="187" t="s">
        <v>1031</v>
      </c>
      <c r="E35" s="166" t="s">
        <v>790</v>
      </c>
      <c r="F35" s="181" t="s">
        <v>656</v>
      </c>
      <c r="G35" s="181" t="s">
        <v>642</v>
      </c>
      <c r="H35" s="169">
        <v>4500</v>
      </c>
      <c r="I35" s="181" t="s">
        <v>643</v>
      </c>
      <c r="J35" s="181" t="s">
        <v>101</v>
      </c>
      <c r="K35" s="181" t="s">
        <v>334</v>
      </c>
      <c r="L35" s="181" t="s">
        <v>97</v>
      </c>
      <c r="M35" s="181" t="s">
        <v>98</v>
      </c>
      <c r="N35" s="181" t="s">
        <v>359</v>
      </c>
      <c r="O35" s="184">
        <v>45689</v>
      </c>
      <c r="P35" s="190">
        <v>46387</v>
      </c>
      <c r="Q35" s="181" t="s">
        <v>687</v>
      </c>
      <c r="R35" s="166" t="s">
        <v>424</v>
      </c>
      <c r="S35" s="181" t="s">
        <v>644</v>
      </c>
      <c r="T35" s="181" t="s">
        <v>657</v>
      </c>
      <c r="U35" s="181" t="s">
        <v>646</v>
      </c>
      <c r="V35" s="166" t="s">
        <v>100</v>
      </c>
      <c r="W35" s="169" t="s">
        <v>773</v>
      </c>
      <c r="X35" s="169">
        <v>4000</v>
      </c>
      <c r="Y35" s="169">
        <v>4500</v>
      </c>
      <c r="Z35" s="169">
        <v>500</v>
      </c>
      <c r="AA35" s="169">
        <v>2000</v>
      </c>
      <c r="AB35" s="169">
        <v>1000</v>
      </c>
      <c r="AC35" s="169">
        <v>1000</v>
      </c>
      <c r="AD35" s="169"/>
      <c r="AE35" s="169"/>
      <c r="AF35" s="169"/>
      <c r="AG35" s="169"/>
      <c r="AH35" s="169"/>
      <c r="AI35" s="169"/>
      <c r="AJ35" s="169"/>
      <c r="AK35" s="169"/>
      <c r="AL35" s="169"/>
      <c r="AM35" s="169"/>
      <c r="AN35" s="169"/>
      <c r="AO35" s="169"/>
      <c r="AP35" s="169"/>
      <c r="AQ35" s="169"/>
      <c r="AR35" s="169"/>
      <c r="AS35" s="169"/>
      <c r="AT35" s="169"/>
      <c r="AU35" s="169"/>
    </row>
    <row r="36" spans="1:47" s="196" customFormat="1" ht="60" x14ac:dyDescent="0.25">
      <c r="A36" s="172">
        <f t="shared" si="0"/>
        <v>26</v>
      </c>
      <c r="B36" s="173" t="s">
        <v>315</v>
      </c>
      <c r="C36" s="201" t="s">
        <v>471</v>
      </c>
      <c r="D36" s="201" t="s">
        <v>658</v>
      </c>
      <c r="E36" s="201" t="s">
        <v>659</v>
      </c>
      <c r="F36" s="202" t="s">
        <v>660</v>
      </c>
      <c r="G36" s="202" t="s">
        <v>661</v>
      </c>
      <c r="H36" s="201">
        <v>5</v>
      </c>
      <c r="I36" s="202" t="s">
        <v>662</v>
      </c>
      <c r="J36" s="202" t="s">
        <v>101</v>
      </c>
      <c r="K36" s="202" t="s">
        <v>334</v>
      </c>
      <c r="L36" s="202" t="s">
        <v>169</v>
      </c>
      <c r="M36" s="202" t="s">
        <v>98</v>
      </c>
      <c r="N36" s="181" t="s">
        <v>372</v>
      </c>
      <c r="O36" s="184">
        <v>46027</v>
      </c>
      <c r="P36" s="184">
        <v>46387</v>
      </c>
      <c r="Q36" s="203" t="s">
        <v>1027</v>
      </c>
      <c r="R36" s="169" t="s">
        <v>424</v>
      </c>
      <c r="S36" s="181" t="s">
        <v>1028</v>
      </c>
      <c r="T36" s="181" t="s">
        <v>663</v>
      </c>
      <c r="U36" s="181" t="s">
        <v>1029</v>
      </c>
      <c r="V36" s="169" t="s">
        <v>310</v>
      </c>
      <c r="W36" s="169" t="s">
        <v>1030</v>
      </c>
      <c r="X36" s="169">
        <v>0</v>
      </c>
      <c r="Y36" s="169">
        <v>5</v>
      </c>
      <c r="Z36" s="169">
        <v>1</v>
      </c>
      <c r="AA36" s="169">
        <v>0</v>
      </c>
      <c r="AB36" s="169">
        <v>1</v>
      </c>
      <c r="AC36" s="169">
        <v>3</v>
      </c>
      <c r="AD36" s="204"/>
      <c r="AE36" s="204"/>
      <c r="AF36" s="204"/>
      <c r="AG36" s="204"/>
      <c r="AH36" s="204"/>
      <c r="AI36" s="204"/>
      <c r="AJ36" s="204"/>
      <c r="AK36" s="169"/>
      <c r="AL36" s="169"/>
      <c r="AM36" s="169"/>
      <c r="AN36" s="169"/>
      <c r="AO36" s="169"/>
      <c r="AP36" s="169"/>
      <c r="AQ36" s="169"/>
      <c r="AR36" s="169"/>
      <c r="AS36" s="169"/>
      <c r="AT36" s="169"/>
      <c r="AU36" s="169"/>
    </row>
    <row r="37" spans="1:47" s="196" customFormat="1" ht="78.75" customHeight="1" x14ac:dyDescent="0.25">
      <c r="A37" s="172">
        <f t="shared" si="0"/>
        <v>27</v>
      </c>
      <c r="B37" s="173" t="s">
        <v>782</v>
      </c>
      <c r="C37" s="166" t="s">
        <v>865</v>
      </c>
      <c r="D37" s="187" t="s">
        <v>688</v>
      </c>
      <c r="E37" s="166" t="s">
        <v>689</v>
      </c>
      <c r="F37" s="181" t="s">
        <v>690</v>
      </c>
      <c r="G37" s="181" t="s">
        <v>691</v>
      </c>
      <c r="H37" s="166">
        <v>589560</v>
      </c>
      <c r="I37" s="181" t="s">
        <v>692</v>
      </c>
      <c r="J37" s="181" t="s">
        <v>101</v>
      </c>
      <c r="K37" s="181" t="s">
        <v>71</v>
      </c>
      <c r="L37" s="181" t="s">
        <v>693</v>
      </c>
      <c r="M37" s="181" t="s">
        <v>694</v>
      </c>
      <c r="N37" s="181" t="s">
        <v>213</v>
      </c>
      <c r="O37" s="184">
        <v>46113</v>
      </c>
      <c r="P37" s="184">
        <v>46022</v>
      </c>
      <c r="Q37" s="181" t="s">
        <v>695</v>
      </c>
      <c r="R37" s="166" t="s">
        <v>424</v>
      </c>
      <c r="S37" s="181" t="s">
        <v>696</v>
      </c>
      <c r="T37" s="181" t="s">
        <v>697</v>
      </c>
      <c r="U37" s="181" t="s">
        <v>692</v>
      </c>
      <c r="V37" s="166" t="s">
        <v>698</v>
      </c>
      <c r="W37" s="166" t="s">
        <v>773</v>
      </c>
      <c r="X37" s="169">
        <v>578000</v>
      </c>
      <c r="Y37" s="169">
        <v>589560</v>
      </c>
      <c r="Z37" s="169">
        <v>0</v>
      </c>
      <c r="AA37" s="169">
        <v>589560</v>
      </c>
      <c r="AB37" s="169">
        <v>0</v>
      </c>
      <c r="AC37" s="169">
        <v>0</v>
      </c>
      <c r="AD37" s="166" t="s">
        <v>169</v>
      </c>
      <c r="AE37" s="166" t="s">
        <v>169</v>
      </c>
      <c r="AF37" s="166" t="s">
        <v>169</v>
      </c>
      <c r="AG37" s="166" t="s">
        <v>169</v>
      </c>
      <c r="AH37" s="166" t="s">
        <v>169</v>
      </c>
      <c r="AI37" s="166" t="s">
        <v>169</v>
      </c>
      <c r="AJ37" s="166" t="s">
        <v>699</v>
      </c>
      <c r="AK37" s="166" t="s">
        <v>169</v>
      </c>
      <c r="AL37" s="166" t="s">
        <v>169</v>
      </c>
      <c r="AM37" s="166" t="s">
        <v>699</v>
      </c>
      <c r="AN37" s="166" t="s">
        <v>699</v>
      </c>
      <c r="AO37" s="166" t="s">
        <v>169</v>
      </c>
      <c r="AP37" s="166" t="s">
        <v>699</v>
      </c>
      <c r="AQ37" s="166" t="s">
        <v>169</v>
      </c>
      <c r="AR37" s="166" t="s">
        <v>699</v>
      </c>
      <c r="AS37" s="166" t="s">
        <v>700</v>
      </c>
      <c r="AT37" s="166" t="s">
        <v>699</v>
      </c>
      <c r="AU37" s="166" t="s">
        <v>169</v>
      </c>
    </row>
    <row r="38" spans="1:47" s="196" customFormat="1" ht="38.25" customHeight="1" x14ac:dyDescent="0.25">
      <c r="A38" s="172">
        <f t="shared" si="0"/>
        <v>28</v>
      </c>
      <c r="B38" s="173" t="s">
        <v>782</v>
      </c>
      <c r="C38" s="166" t="s">
        <v>865</v>
      </c>
      <c r="D38" s="187" t="s">
        <v>688</v>
      </c>
      <c r="E38" s="166" t="s">
        <v>701</v>
      </c>
      <c r="F38" s="181" t="s">
        <v>702</v>
      </c>
      <c r="G38" s="181" t="s">
        <v>703</v>
      </c>
      <c r="H38" s="166">
        <v>1100</v>
      </c>
      <c r="I38" s="181" t="s">
        <v>704</v>
      </c>
      <c r="J38" s="181" t="s">
        <v>101</v>
      </c>
      <c r="K38" s="181" t="s">
        <v>71</v>
      </c>
      <c r="L38" s="181" t="s">
        <v>693</v>
      </c>
      <c r="M38" s="181" t="s">
        <v>694</v>
      </c>
      <c r="N38" s="181" t="s">
        <v>213</v>
      </c>
      <c r="O38" s="184">
        <v>46113</v>
      </c>
      <c r="P38" s="184">
        <v>46022</v>
      </c>
      <c r="Q38" s="181" t="s">
        <v>705</v>
      </c>
      <c r="R38" s="166" t="s">
        <v>424</v>
      </c>
      <c r="S38" s="181" t="s">
        <v>706</v>
      </c>
      <c r="T38" s="181" t="s">
        <v>707</v>
      </c>
      <c r="U38" s="181" t="s">
        <v>704</v>
      </c>
      <c r="V38" s="166" t="s">
        <v>708</v>
      </c>
      <c r="W38" s="166" t="s">
        <v>773</v>
      </c>
      <c r="X38" s="169">
        <v>1100</v>
      </c>
      <c r="Y38" s="169">
        <v>1100</v>
      </c>
      <c r="Z38" s="169">
        <v>0</v>
      </c>
      <c r="AA38" s="169">
        <v>1100</v>
      </c>
      <c r="AB38" s="169">
        <v>0</v>
      </c>
      <c r="AC38" s="169">
        <v>0</v>
      </c>
      <c r="AD38" s="166" t="s">
        <v>169</v>
      </c>
      <c r="AE38" s="166" t="s">
        <v>169</v>
      </c>
      <c r="AF38" s="166" t="s">
        <v>169</v>
      </c>
      <c r="AG38" s="166" t="s">
        <v>169</v>
      </c>
      <c r="AH38" s="166" t="s">
        <v>169</v>
      </c>
      <c r="AI38" s="166" t="s">
        <v>169</v>
      </c>
      <c r="AJ38" s="166" t="s">
        <v>699</v>
      </c>
      <c r="AK38" s="166" t="s">
        <v>169</v>
      </c>
      <c r="AL38" s="166" t="s">
        <v>169</v>
      </c>
      <c r="AM38" s="166" t="s">
        <v>699</v>
      </c>
      <c r="AN38" s="166" t="s">
        <v>699</v>
      </c>
      <c r="AO38" s="166" t="s">
        <v>169</v>
      </c>
      <c r="AP38" s="166" t="s">
        <v>699</v>
      </c>
      <c r="AQ38" s="166" t="s">
        <v>169</v>
      </c>
      <c r="AR38" s="166" t="s">
        <v>699</v>
      </c>
      <c r="AS38" s="166" t="s">
        <v>700</v>
      </c>
      <c r="AT38" s="166" t="s">
        <v>699</v>
      </c>
      <c r="AU38" s="166" t="s">
        <v>169</v>
      </c>
    </row>
    <row r="39" spans="1:47" s="196" customFormat="1" ht="38.25" customHeight="1" x14ac:dyDescent="0.25">
      <c r="A39" s="172">
        <f t="shared" si="0"/>
        <v>29</v>
      </c>
      <c r="B39" s="173" t="s">
        <v>782</v>
      </c>
      <c r="C39" s="166" t="s">
        <v>865</v>
      </c>
      <c r="D39" s="187" t="s">
        <v>709</v>
      </c>
      <c r="E39" s="166" t="s">
        <v>710</v>
      </c>
      <c r="F39" s="181" t="s">
        <v>711</v>
      </c>
      <c r="G39" s="181" t="s">
        <v>691</v>
      </c>
      <c r="H39" s="166">
        <v>10000</v>
      </c>
      <c r="I39" s="181" t="s">
        <v>712</v>
      </c>
      <c r="J39" s="181" t="s">
        <v>101</v>
      </c>
      <c r="K39" s="181" t="s">
        <v>71</v>
      </c>
      <c r="L39" s="181" t="s">
        <v>693</v>
      </c>
      <c r="M39" s="181" t="s">
        <v>694</v>
      </c>
      <c r="N39" s="181" t="s">
        <v>213</v>
      </c>
      <c r="O39" s="184">
        <v>46113</v>
      </c>
      <c r="P39" s="184">
        <v>46022</v>
      </c>
      <c r="Q39" s="181" t="s">
        <v>713</v>
      </c>
      <c r="R39" s="166" t="s">
        <v>424</v>
      </c>
      <c r="S39" s="181" t="s">
        <v>714</v>
      </c>
      <c r="T39" s="181" t="s">
        <v>715</v>
      </c>
      <c r="U39" s="181" t="s">
        <v>692</v>
      </c>
      <c r="V39" s="166" t="s">
        <v>100</v>
      </c>
      <c r="W39" s="166" t="s">
        <v>773</v>
      </c>
      <c r="X39" s="169">
        <v>21000</v>
      </c>
      <c r="Y39" s="169">
        <v>10000</v>
      </c>
      <c r="Z39" s="169">
        <v>0</v>
      </c>
      <c r="AA39" s="169">
        <v>5000</v>
      </c>
      <c r="AB39" s="169">
        <v>4000</v>
      </c>
      <c r="AC39" s="169">
        <v>1000</v>
      </c>
      <c r="AD39" s="166" t="s">
        <v>169</v>
      </c>
      <c r="AE39" s="166" t="s">
        <v>169</v>
      </c>
      <c r="AF39" s="166" t="s">
        <v>169</v>
      </c>
      <c r="AG39" s="166" t="s">
        <v>169</v>
      </c>
      <c r="AH39" s="166" t="s">
        <v>169</v>
      </c>
      <c r="AI39" s="166" t="s">
        <v>169</v>
      </c>
      <c r="AJ39" s="166" t="s">
        <v>699</v>
      </c>
      <c r="AK39" s="166" t="s">
        <v>169</v>
      </c>
      <c r="AL39" s="166" t="s">
        <v>169</v>
      </c>
      <c r="AM39" s="166" t="s">
        <v>699</v>
      </c>
      <c r="AN39" s="166" t="s">
        <v>699</v>
      </c>
      <c r="AO39" s="166" t="s">
        <v>169</v>
      </c>
      <c r="AP39" s="166" t="s">
        <v>699</v>
      </c>
      <c r="AQ39" s="166" t="s">
        <v>169</v>
      </c>
      <c r="AR39" s="166" t="s">
        <v>699</v>
      </c>
      <c r="AS39" s="166" t="s">
        <v>700</v>
      </c>
      <c r="AT39" s="166" t="s">
        <v>699</v>
      </c>
      <c r="AU39" s="166" t="s">
        <v>169</v>
      </c>
    </row>
    <row r="40" spans="1:47" s="196" customFormat="1" ht="60" x14ac:dyDescent="0.25">
      <c r="A40" s="172">
        <f t="shared" si="0"/>
        <v>30</v>
      </c>
      <c r="B40" s="173" t="s">
        <v>782</v>
      </c>
      <c r="C40" s="166" t="s">
        <v>865</v>
      </c>
      <c r="D40" s="187" t="s">
        <v>716</v>
      </c>
      <c r="E40" s="166" t="s">
        <v>717</v>
      </c>
      <c r="F40" s="181" t="s">
        <v>718</v>
      </c>
      <c r="G40" s="181" t="s">
        <v>719</v>
      </c>
      <c r="H40" s="166">
        <v>2</v>
      </c>
      <c r="I40" s="181" t="s">
        <v>719</v>
      </c>
      <c r="J40" s="181" t="s">
        <v>101</v>
      </c>
      <c r="K40" s="181" t="s">
        <v>71</v>
      </c>
      <c r="L40" s="181" t="s">
        <v>693</v>
      </c>
      <c r="M40" s="181" t="s">
        <v>694</v>
      </c>
      <c r="N40" s="181" t="s">
        <v>213</v>
      </c>
      <c r="O40" s="184">
        <v>46113</v>
      </c>
      <c r="P40" s="184">
        <v>46022</v>
      </c>
      <c r="Q40" s="181" t="s">
        <v>720</v>
      </c>
      <c r="R40" s="166" t="s">
        <v>424</v>
      </c>
      <c r="S40" s="181" t="s">
        <v>721</v>
      </c>
      <c r="T40" s="181" t="s">
        <v>722</v>
      </c>
      <c r="U40" s="181" t="s">
        <v>723</v>
      </c>
      <c r="V40" s="166" t="s">
        <v>653</v>
      </c>
      <c r="W40" s="166" t="s">
        <v>773</v>
      </c>
      <c r="X40" s="169">
        <v>2</v>
      </c>
      <c r="Y40" s="169">
        <v>2</v>
      </c>
      <c r="Z40" s="169">
        <v>0</v>
      </c>
      <c r="AA40" s="169">
        <v>1</v>
      </c>
      <c r="AB40" s="169">
        <v>1</v>
      </c>
      <c r="AC40" s="169">
        <v>0</v>
      </c>
      <c r="AD40" s="166" t="s">
        <v>169</v>
      </c>
      <c r="AE40" s="166" t="s">
        <v>169</v>
      </c>
      <c r="AF40" s="166" t="s">
        <v>169</v>
      </c>
      <c r="AG40" s="166" t="s">
        <v>169</v>
      </c>
      <c r="AH40" s="166" t="s">
        <v>169</v>
      </c>
      <c r="AI40" s="166" t="s">
        <v>169</v>
      </c>
      <c r="AJ40" s="166" t="s">
        <v>169</v>
      </c>
      <c r="AK40" s="166" t="s">
        <v>169</v>
      </c>
      <c r="AL40" s="166" t="s">
        <v>169</v>
      </c>
      <c r="AM40" s="166" t="s">
        <v>169</v>
      </c>
      <c r="AN40" s="166" t="s">
        <v>169</v>
      </c>
      <c r="AO40" s="166" t="s">
        <v>169</v>
      </c>
      <c r="AP40" s="166" t="s">
        <v>169</v>
      </c>
      <c r="AQ40" s="166" t="s">
        <v>169</v>
      </c>
      <c r="AR40" s="166" t="s">
        <v>169</v>
      </c>
      <c r="AS40" s="166" t="s">
        <v>169</v>
      </c>
      <c r="AT40" s="166" t="s">
        <v>169</v>
      </c>
      <c r="AU40" s="166" t="s">
        <v>169</v>
      </c>
    </row>
    <row r="41" spans="1:47" s="196" customFormat="1" ht="105" x14ac:dyDescent="0.25">
      <c r="A41" s="172">
        <f t="shared" si="0"/>
        <v>31</v>
      </c>
      <c r="B41" s="173" t="s">
        <v>791</v>
      </c>
      <c r="C41" s="166" t="s">
        <v>481</v>
      </c>
      <c r="D41" s="187" t="s">
        <v>792</v>
      </c>
      <c r="E41" s="166" t="s">
        <v>725</v>
      </c>
      <c r="F41" s="181" t="s">
        <v>726</v>
      </c>
      <c r="G41" s="181" t="s">
        <v>727</v>
      </c>
      <c r="H41" s="166" t="s">
        <v>793</v>
      </c>
      <c r="I41" s="181" t="s">
        <v>728</v>
      </c>
      <c r="J41" s="181" t="s">
        <v>101</v>
      </c>
      <c r="K41" s="181" t="s">
        <v>71</v>
      </c>
      <c r="L41" s="181" t="s">
        <v>693</v>
      </c>
      <c r="M41" s="181" t="s">
        <v>694</v>
      </c>
      <c r="N41" s="181" t="s">
        <v>213</v>
      </c>
      <c r="O41" s="184">
        <v>46113</v>
      </c>
      <c r="P41" s="184">
        <v>46022</v>
      </c>
      <c r="Q41" s="181" t="s">
        <v>729</v>
      </c>
      <c r="R41" s="166" t="s">
        <v>424</v>
      </c>
      <c r="S41" s="181" t="s">
        <v>730</v>
      </c>
      <c r="T41" s="181" t="s">
        <v>731</v>
      </c>
      <c r="U41" s="181" t="s">
        <v>794</v>
      </c>
      <c r="V41" s="166" t="s">
        <v>100</v>
      </c>
      <c r="W41" s="166" t="s">
        <v>773</v>
      </c>
      <c r="X41" s="169">
        <v>507114</v>
      </c>
      <c r="Y41" s="169">
        <v>211360</v>
      </c>
      <c r="Z41" s="169">
        <v>0</v>
      </c>
      <c r="AA41" s="169">
        <v>23783</v>
      </c>
      <c r="AB41" s="169">
        <v>143783</v>
      </c>
      <c r="AC41" s="169">
        <v>43794</v>
      </c>
      <c r="AD41" s="166" t="s">
        <v>169</v>
      </c>
      <c r="AE41" s="166" t="s">
        <v>169</v>
      </c>
      <c r="AF41" s="166" t="s">
        <v>169</v>
      </c>
      <c r="AG41" s="166" t="s">
        <v>169</v>
      </c>
      <c r="AH41" s="166" t="s">
        <v>169</v>
      </c>
      <c r="AI41" s="166" t="s">
        <v>169</v>
      </c>
      <c r="AJ41" s="166" t="s">
        <v>699</v>
      </c>
      <c r="AK41" s="166" t="s">
        <v>169</v>
      </c>
      <c r="AL41" s="166" t="s">
        <v>699</v>
      </c>
      <c r="AM41" s="166" t="s">
        <v>699</v>
      </c>
      <c r="AN41" s="166" t="s">
        <v>699</v>
      </c>
      <c r="AO41" s="166" t="s">
        <v>169</v>
      </c>
      <c r="AP41" s="166" t="s">
        <v>699</v>
      </c>
      <c r="AQ41" s="166" t="s">
        <v>169</v>
      </c>
      <c r="AR41" s="166" t="s">
        <v>699</v>
      </c>
      <c r="AS41" s="166" t="s">
        <v>732</v>
      </c>
      <c r="AT41" s="166" t="s">
        <v>699</v>
      </c>
      <c r="AU41" s="166" t="s">
        <v>169</v>
      </c>
    </row>
    <row r="42" spans="1:47" s="196" customFormat="1" ht="105" x14ac:dyDescent="0.25">
      <c r="A42" s="172">
        <f t="shared" si="0"/>
        <v>32</v>
      </c>
      <c r="B42" s="173" t="s">
        <v>791</v>
      </c>
      <c r="C42" s="166" t="s">
        <v>481</v>
      </c>
      <c r="D42" s="187" t="s">
        <v>716</v>
      </c>
      <c r="E42" s="166" t="s">
        <v>733</v>
      </c>
      <c r="F42" s="181" t="s">
        <v>734</v>
      </c>
      <c r="G42" s="181" t="s">
        <v>735</v>
      </c>
      <c r="H42" s="166" t="s">
        <v>736</v>
      </c>
      <c r="I42" s="181" t="s">
        <v>795</v>
      </c>
      <c r="J42" s="181" t="s">
        <v>101</v>
      </c>
      <c r="K42" s="181" t="s">
        <v>71</v>
      </c>
      <c r="L42" s="181" t="s">
        <v>693</v>
      </c>
      <c r="M42" s="181" t="s">
        <v>694</v>
      </c>
      <c r="N42" s="181" t="s">
        <v>213</v>
      </c>
      <c r="O42" s="184">
        <v>46174</v>
      </c>
      <c r="P42" s="184">
        <v>46022</v>
      </c>
      <c r="Q42" s="181" t="s">
        <v>737</v>
      </c>
      <c r="R42" s="166" t="s">
        <v>424</v>
      </c>
      <c r="S42" s="181" t="s">
        <v>738</v>
      </c>
      <c r="T42" s="181" t="s">
        <v>739</v>
      </c>
      <c r="U42" s="181" t="s">
        <v>723</v>
      </c>
      <c r="V42" s="166" t="s">
        <v>100</v>
      </c>
      <c r="W42" s="166" t="s">
        <v>773</v>
      </c>
      <c r="X42" s="169">
        <v>7</v>
      </c>
      <c r="Y42" s="169">
        <v>3</v>
      </c>
      <c r="Z42" s="169">
        <v>0</v>
      </c>
      <c r="AA42" s="169">
        <v>0</v>
      </c>
      <c r="AB42" s="169">
        <v>1</v>
      </c>
      <c r="AC42" s="169">
        <v>2</v>
      </c>
      <c r="AD42" s="166" t="s">
        <v>169</v>
      </c>
      <c r="AE42" s="166" t="s">
        <v>169</v>
      </c>
      <c r="AF42" s="166" t="s">
        <v>169</v>
      </c>
      <c r="AG42" s="166" t="s">
        <v>169</v>
      </c>
      <c r="AH42" s="166" t="s">
        <v>169</v>
      </c>
      <c r="AI42" s="166" t="s">
        <v>169</v>
      </c>
      <c r="AJ42" s="166" t="s">
        <v>169</v>
      </c>
      <c r="AK42" s="166" t="s">
        <v>169</v>
      </c>
      <c r="AL42" s="166" t="s">
        <v>169</v>
      </c>
      <c r="AM42" s="166" t="s">
        <v>169</v>
      </c>
      <c r="AN42" s="166" t="s">
        <v>169</v>
      </c>
      <c r="AO42" s="166" t="s">
        <v>169</v>
      </c>
      <c r="AP42" s="166" t="s">
        <v>699</v>
      </c>
      <c r="AQ42" s="166" t="s">
        <v>169</v>
      </c>
      <c r="AR42" s="166" t="s">
        <v>169</v>
      </c>
      <c r="AS42" s="166" t="s">
        <v>169</v>
      </c>
      <c r="AT42" s="166" t="s">
        <v>169</v>
      </c>
      <c r="AU42" s="166" t="s">
        <v>169</v>
      </c>
    </row>
    <row r="43" spans="1:47" s="196" customFormat="1" ht="60" x14ac:dyDescent="0.25">
      <c r="A43" s="172">
        <f t="shared" si="0"/>
        <v>33</v>
      </c>
      <c r="B43" s="173" t="s">
        <v>791</v>
      </c>
      <c r="C43" s="166" t="s">
        <v>481</v>
      </c>
      <c r="D43" s="187" t="s">
        <v>740</v>
      </c>
      <c r="E43" s="166" t="s">
        <v>741</v>
      </c>
      <c r="F43" s="181" t="s">
        <v>742</v>
      </c>
      <c r="G43" s="181" t="s">
        <v>743</v>
      </c>
      <c r="H43" s="166" t="s">
        <v>744</v>
      </c>
      <c r="I43" s="181" t="s">
        <v>745</v>
      </c>
      <c r="J43" s="181" t="s">
        <v>101</v>
      </c>
      <c r="K43" s="181" t="s">
        <v>71</v>
      </c>
      <c r="L43" s="181" t="s">
        <v>97</v>
      </c>
      <c r="M43" s="181" t="s">
        <v>98</v>
      </c>
      <c r="N43" s="181" t="s">
        <v>213</v>
      </c>
      <c r="O43" s="184">
        <v>46082</v>
      </c>
      <c r="P43" s="184">
        <v>46387</v>
      </c>
      <c r="Q43" s="181" t="s">
        <v>746</v>
      </c>
      <c r="R43" s="166" t="s">
        <v>424</v>
      </c>
      <c r="S43" s="181" t="s">
        <v>747</v>
      </c>
      <c r="T43" s="181" t="s">
        <v>748</v>
      </c>
      <c r="U43" s="181" t="s">
        <v>749</v>
      </c>
      <c r="V43" s="166" t="s">
        <v>100</v>
      </c>
      <c r="W43" s="166" t="s">
        <v>773</v>
      </c>
      <c r="X43" s="169">
        <v>27</v>
      </c>
      <c r="Y43" s="169">
        <v>7</v>
      </c>
      <c r="Z43" s="169">
        <v>1</v>
      </c>
      <c r="AA43" s="169">
        <v>3</v>
      </c>
      <c r="AB43" s="169">
        <v>2</v>
      </c>
      <c r="AC43" s="169">
        <v>1</v>
      </c>
      <c r="AD43" s="166" t="s">
        <v>169</v>
      </c>
      <c r="AE43" s="166" t="s">
        <v>169</v>
      </c>
      <c r="AF43" s="166" t="s">
        <v>169</v>
      </c>
      <c r="AG43" s="166" t="s">
        <v>169</v>
      </c>
      <c r="AH43" s="166" t="s">
        <v>169</v>
      </c>
      <c r="AI43" s="166" t="s">
        <v>169</v>
      </c>
      <c r="AJ43" s="166" t="s">
        <v>169</v>
      </c>
      <c r="AK43" s="166" t="s">
        <v>169</v>
      </c>
      <c r="AL43" s="166" t="s">
        <v>699</v>
      </c>
      <c r="AM43" s="166" t="s">
        <v>169</v>
      </c>
      <c r="AN43" s="166" t="s">
        <v>169</v>
      </c>
      <c r="AO43" s="166" t="s">
        <v>699</v>
      </c>
      <c r="AP43" s="166" t="s">
        <v>169</v>
      </c>
      <c r="AQ43" s="166" t="s">
        <v>169</v>
      </c>
      <c r="AR43" s="166" t="s">
        <v>169</v>
      </c>
      <c r="AS43" s="166" t="s">
        <v>169</v>
      </c>
      <c r="AT43" s="166" t="s">
        <v>169</v>
      </c>
      <c r="AU43" s="166" t="s">
        <v>169</v>
      </c>
    </row>
    <row r="44" spans="1:47" s="196" customFormat="1" ht="45" x14ac:dyDescent="0.25">
      <c r="A44" s="172">
        <f t="shared" si="0"/>
        <v>34</v>
      </c>
      <c r="B44" s="173" t="s">
        <v>791</v>
      </c>
      <c r="C44" s="166" t="s">
        <v>481</v>
      </c>
      <c r="D44" s="187" t="s">
        <v>740</v>
      </c>
      <c r="E44" s="166" t="s">
        <v>750</v>
      </c>
      <c r="F44" s="181" t="s">
        <v>751</v>
      </c>
      <c r="G44" s="181" t="s">
        <v>752</v>
      </c>
      <c r="H44" s="166">
        <v>1500</v>
      </c>
      <c r="I44" s="181" t="s">
        <v>753</v>
      </c>
      <c r="J44" s="181" t="s">
        <v>101</v>
      </c>
      <c r="K44" s="181" t="s">
        <v>71</v>
      </c>
      <c r="L44" s="181" t="s">
        <v>754</v>
      </c>
      <c r="M44" s="181" t="s">
        <v>98</v>
      </c>
      <c r="N44" s="181" t="s">
        <v>213</v>
      </c>
      <c r="O44" s="184">
        <v>46113</v>
      </c>
      <c r="P44" s="184">
        <v>46387</v>
      </c>
      <c r="Q44" s="181" t="s">
        <v>755</v>
      </c>
      <c r="R44" s="166" t="s">
        <v>425</v>
      </c>
      <c r="S44" s="181" t="s">
        <v>756</v>
      </c>
      <c r="T44" s="181" t="s">
        <v>757</v>
      </c>
      <c r="U44" s="181" t="s">
        <v>758</v>
      </c>
      <c r="V44" s="166" t="s">
        <v>100</v>
      </c>
      <c r="W44" s="166" t="s">
        <v>773</v>
      </c>
      <c r="X44" s="169">
        <v>3500</v>
      </c>
      <c r="Y44" s="169">
        <v>1500</v>
      </c>
      <c r="Z44" s="169">
        <v>0</v>
      </c>
      <c r="AA44" s="169">
        <v>100</v>
      </c>
      <c r="AB44" s="169">
        <v>500</v>
      </c>
      <c r="AC44" s="169">
        <v>900</v>
      </c>
      <c r="AD44" s="166" t="s">
        <v>169</v>
      </c>
      <c r="AE44" s="166" t="s">
        <v>169</v>
      </c>
      <c r="AF44" s="166" t="s">
        <v>169</v>
      </c>
      <c r="AG44" s="166" t="s">
        <v>169</v>
      </c>
      <c r="AH44" s="166" t="s">
        <v>169</v>
      </c>
      <c r="AI44" s="166" t="s">
        <v>169</v>
      </c>
      <c r="AJ44" s="166" t="s">
        <v>169</v>
      </c>
      <c r="AK44" s="166" t="s">
        <v>169</v>
      </c>
      <c r="AL44" s="166" t="s">
        <v>699</v>
      </c>
      <c r="AM44" s="166" t="s">
        <v>169</v>
      </c>
      <c r="AN44" s="166" t="s">
        <v>169</v>
      </c>
      <c r="AO44" s="166" t="s">
        <v>699</v>
      </c>
      <c r="AP44" s="166" t="s">
        <v>169</v>
      </c>
      <c r="AQ44" s="166" t="s">
        <v>169</v>
      </c>
      <c r="AR44" s="166" t="s">
        <v>169</v>
      </c>
      <c r="AS44" s="166" t="s">
        <v>169</v>
      </c>
      <c r="AT44" s="166" t="s">
        <v>169</v>
      </c>
      <c r="AU44" s="166" t="s">
        <v>169</v>
      </c>
    </row>
    <row r="45" spans="1:47" s="196" customFormat="1" ht="180" x14ac:dyDescent="0.25">
      <c r="A45" s="172">
        <f t="shared" si="0"/>
        <v>35</v>
      </c>
      <c r="B45" s="173" t="s">
        <v>791</v>
      </c>
      <c r="C45" s="166" t="s">
        <v>481</v>
      </c>
      <c r="D45" s="187" t="s">
        <v>759</v>
      </c>
      <c r="E45" s="166" t="s">
        <v>760</v>
      </c>
      <c r="F45" s="181" t="s">
        <v>761</v>
      </c>
      <c r="G45" s="181" t="s">
        <v>727</v>
      </c>
      <c r="H45" s="166" t="s">
        <v>762</v>
      </c>
      <c r="I45" s="181" t="s">
        <v>763</v>
      </c>
      <c r="J45" s="181" t="s">
        <v>309</v>
      </c>
      <c r="K45" s="181" t="s">
        <v>71</v>
      </c>
      <c r="L45" s="181" t="s">
        <v>97</v>
      </c>
      <c r="M45" s="181" t="s">
        <v>98</v>
      </c>
      <c r="N45" s="181" t="s">
        <v>213</v>
      </c>
      <c r="O45" s="184">
        <v>46082</v>
      </c>
      <c r="P45" s="184">
        <v>46387</v>
      </c>
      <c r="Q45" s="181" t="s">
        <v>764</v>
      </c>
      <c r="R45" s="166" t="s">
        <v>425</v>
      </c>
      <c r="S45" s="181" t="s">
        <v>765</v>
      </c>
      <c r="T45" s="181" t="s">
        <v>766</v>
      </c>
      <c r="U45" s="181" t="s">
        <v>796</v>
      </c>
      <c r="V45" s="166" t="s">
        <v>653</v>
      </c>
      <c r="W45" s="166" t="s">
        <v>773</v>
      </c>
      <c r="X45" s="169">
        <v>9376</v>
      </c>
      <c r="Y45" s="169">
        <v>2830</v>
      </c>
      <c r="Z45" s="169">
        <v>240</v>
      </c>
      <c r="AA45" s="169">
        <v>240</v>
      </c>
      <c r="AB45" s="169">
        <v>1850</v>
      </c>
      <c r="AC45" s="169">
        <v>500</v>
      </c>
      <c r="AD45" s="166" t="s">
        <v>699</v>
      </c>
      <c r="AE45" s="166" t="s">
        <v>169</v>
      </c>
      <c r="AF45" s="166" t="s">
        <v>169</v>
      </c>
      <c r="AG45" s="166" t="s">
        <v>169</v>
      </c>
      <c r="AH45" s="166" t="s">
        <v>169</v>
      </c>
      <c r="AI45" s="166" t="s">
        <v>169</v>
      </c>
      <c r="AJ45" s="166" t="s">
        <v>699</v>
      </c>
      <c r="AK45" s="166" t="s">
        <v>169</v>
      </c>
      <c r="AL45" s="166" t="s">
        <v>699</v>
      </c>
      <c r="AM45" s="166" t="s">
        <v>699</v>
      </c>
      <c r="AN45" s="166" t="s">
        <v>699</v>
      </c>
      <c r="AO45" s="166" t="s">
        <v>699</v>
      </c>
      <c r="AP45" s="166" t="s">
        <v>699</v>
      </c>
      <c r="AQ45" s="166" t="s">
        <v>169</v>
      </c>
      <c r="AR45" s="166" t="s">
        <v>699</v>
      </c>
      <c r="AS45" s="166" t="s">
        <v>732</v>
      </c>
      <c r="AT45" s="166" t="s">
        <v>699</v>
      </c>
      <c r="AU45" s="166" t="s">
        <v>169</v>
      </c>
    </row>
    <row r="46" spans="1:47" s="196" customFormat="1" ht="75" x14ac:dyDescent="0.25">
      <c r="A46" s="172">
        <f t="shared" si="0"/>
        <v>36</v>
      </c>
      <c r="B46" s="173" t="s">
        <v>791</v>
      </c>
      <c r="C46" s="166" t="s">
        <v>481</v>
      </c>
      <c r="D46" s="187" t="s">
        <v>724</v>
      </c>
      <c r="E46" s="166" t="s">
        <v>767</v>
      </c>
      <c r="F46" s="181" t="s">
        <v>768</v>
      </c>
      <c r="G46" s="181" t="s">
        <v>769</v>
      </c>
      <c r="H46" s="166">
        <v>16</v>
      </c>
      <c r="I46" s="181" t="s">
        <v>797</v>
      </c>
      <c r="J46" s="181" t="s">
        <v>101</v>
      </c>
      <c r="K46" s="181" t="s">
        <v>71</v>
      </c>
      <c r="L46" s="181" t="s">
        <v>754</v>
      </c>
      <c r="M46" s="181" t="s">
        <v>98</v>
      </c>
      <c r="N46" s="181" t="s">
        <v>213</v>
      </c>
      <c r="O46" s="184">
        <v>46054</v>
      </c>
      <c r="P46" s="184">
        <v>46387</v>
      </c>
      <c r="Q46" s="181" t="s">
        <v>770</v>
      </c>
      <c r="R46" s="166" t="s">
        <v>425</v>
      </c>
      <c r="S46" s="181" t="s">
        <v>771</v>
      </c>
      <c r="T46" s="181" t="s">
        <v>772</v>
      </c>
      <c r="U46" s="181" t="s">
        <v>798</v>
      </c>
      <c r="V46" s="166" t="s">
        <v>100</v>
      </c>
      <c r="W46" s="166" t="s">
        <v>773</v>
      </c>
      <c r="X46" s="169" t="s">
        <v>774</v>
      </c>
      <c r="Y46" s="169">
        <v>16</v>
      </c>
      <c r="Z46" s="169">
        <v>2</v>
      </c>
      <c r="AA46" s="169">
        <v>6</v>
      </c>
      <c r="AB46" s="169">
        <v>6</v>
      </c>
      <c r="AC46" s="169">
        <v>2</v>
      </c>
      <c r="AD46" s="166" t="s">
        <v>169</v>
      </c>
      <c r="AE46" s="166" t="s">
        <v>169</v>
      </c>
      <c r="AF46" s="166" t="s">
        <v>169</v>
      </c>
      <c r="AG46" s="166" t="s">
        <v>169</v>
      </c>
      <c r="AH46" s="166" t="s">
        <v>169</v>
      </c>
      <c r="AI46" s="166" t="s">
        <v>169</v>
      </c>
      <c r="AJ46" s="166" t="s">
        <v>169</v>
      </c>
      <c r="AK46" s="166" t="s">
        <v>169</v>
      </c>
      <c r="AL46" s="166" t="s">
        <v>169</v>
      </c>
      <c r="AM46" s="166" t="s">
        <v>169</v>
      </c>
      <c r="AN46" s="166" t="s">
        <v>169</v>
      </c>
      <c r="AO46" s="166" t="s">
        <v>169</v>
      </c>
      <c r="AP46" s="166" t="s">
        <v>169</v>
      </c>
      <c r="AQ46" s="166" t="s">
        <v>169</v>
      </c>
      <c r="AR46" s="166" t="s">
        <v>169</v>
      </c>
      <c r="AS46" s="166" t="s">
        <v>169</v>
      </c>
      <c r="AT46" s="166" t="s">
        <v>169</v>
      </c>
      <c r="AU46" s="166" t="s">
        <v>169</v>
      </c>
    </row>
    <row r="47" spans="1:47" s="196" customFormat="1" ht="90" x14ac:dyDescent="0.25">
      <c r="A47" s="172">
        <f t="shared" si="0"/>
        <v>37</v>
      </c>
      <c r="B47" s="173" t="s">
        <v>791</v>
      </c>
      <c r="C47" s="166" t="s">
        <v>481</v>
      </c>
      <c r="D47" s="187" t="s">
        <v>724</v>
      </c>
      <c r="E47" s="166" t="s">
        <v>775</v>
      </c>
      <c r="F47" s="181" t="s">
        <v>776</v>
      </c>
      <c r="G47" s="181" t="s">
        <v>777</v>
      </c>
      <c r="H47" s="166" t="s">
        <v>778</v>
      </c>
      <c r="I47" s="181" t="s">
        <v>797</v>
      </c>
      <c r="J47" s="181" t="s">
        <v>101</v>
      </c>
      <c r="K47" s="181" t="s">
        <v>71</v>
      </c>
      <c r="L47" s="181" t="s">
        <v>754</v>
      </c>
      <c r="M47" s="181" t="s">
        <v>98</v>
      </c>
      <c r="N47" s="181" t="s">
        <v>213</v>
      </c>
      <c r="O47" s="184">
        <v>46082</v>
      </c>
      <c r="P47" s="184">
        <v>46387</v>
      </c>
      <c r="Q47" s="181" t="s">
        <v>779</v>
      </c>
      <c r="R47" s="166" t="s">
        <v>425</v>
      </c>
      <c r="S47" s="181" t="s">
        <v>780</v>
      </c>
      <c r="T47" s="181" t="s">
        <v>781</v>
      </c>
      <c r="U47" s="181" t="s">
        <v>798</v>
      </c>
      <c r="V47" s="166" t="s">
        <v>100</v>
      </c>
      <c r="W47" s="166" t="s">
        <v>773</v>
      </c>
      <c r="X47" s="169">
        <v>15</v>
      </c>
      <c r="Y47" s="169">
        <v>10</v>
      </c>
      <c r="Z47" s="169">
        <v>1</v>
      </c>
      <c r="AA47" s="169">
        <v>1</v>
      </c>
      <c r="AB47" s="169">
        <v>4</v>
      </c>
      <c r="AC47" s="169">
        <v>4</v>
      </c>
      <c r="AD47" s="166" t="s">
        <v>169</v>
      </c>
      <c r="AE47" s="166" t="s">
        <v>169</v>
      </c>
      <c r="AF47" s="166" t="s">
        <v>169</v>
      </c>
      <c r="AG47" s="166" t="s">
        <v>169</v>
      </c>
      <c r="AH47" s="166" t="s">
        <v>169</v>
      </c>
      <c r="AI47" s="166" t="s">
        <v>169</v>
      </c>
      <c r="AJ47" s="166" t="s">
        <v>699</v>
      </c>
      <c r="AK47" s="166" t="s">
        <v>169</v>
      </c>
      <c r="AL47" s="166" t="s">
        <v>169</v>
      </c>
      <c r="AM47" s="166" t="s">
        <v>169</v>
      </c>
      <c r="AN47" s="166" t="s">
        <v>169</v>
      </c>
      <c r="AO47" s="166" t="s">
        <v>169</v>
      </c>
      <c r="AP47" s="166" t="s">
        <v>699</v>
      </c>
      <c r="AQ47" s="166" t="s">
        <v>169</v>
      </c>
      <c r="AR47" s="166" t="s">
        <v>699</v>
      </c>
      <c r="AS47" s="166" t="s">
        <v>732</v>
      </c>
      <c r="AT47" s="166" t="s">
        <v>699</v>
      </c>
      <c r="AU47" s="166" t="s">
        <v>169</v>
      </c>
    </row>
    <row r="48" spans="1:47" s="196" customFormat="1" ht="75" x14ac:dyDescent="0.25">
      <c r="A48" s="172">
        <f t="shared" si="0"/>
        <v>38</v>
      </c>
      <c r="B48" s="173" t="s">
        <v>791</v>
      </c>
      <c r="C48" s="166" t="s">
        <v>469</v>
      </c>
      <c r="D48" s="173" t="s">
        <v>799</v>
      </c>
      <c r="E48" s="173" t="s">
        <v>800</v>
      </c>
      <c r="F48" s="173" t="s">
        <v>801</v>
      </c>
      <c r="G48" s="181" t="s">
        <v>802</v>
      </c>
      <c r="H48" s="166">
        <v>1</v>
      </c>
      <c r="I48" s="181" t="s">
        <v>803</v>
      </c>
      <c r="J48" s="181" t="s">
        <v>804</v>
      </c>
      <c r="K48" s="181" t="s">
        <v>344</v>
      </c>
      <c r="L48" s="181" t="s">
        <v>693</v>
      </c>
      <c r="M48" s="181" t="s">
        <v>98</v>
      </c>
      <c r="N48" s="181" t="s">
        <v>296</v>
      </c>
      <c r="O48" s="184">
        <v>46024</v>
      </c>
      <c r="P48" s="184">
        <v>46387</v>
      </c>
      <c r="Q48" s="181" t="s">
        <v>805</v>
      </c>
      <c r="R48" s="166" t="s">
        <v>424</v>
      </c>
      <c r="S48" s="181" t="s">
        <v>806</v>
      </c>
      <c r="T48" s="181" t="s">
        <v>807</v>
      </c>
      <c r="U48" s="181" t="s">
        <v>808</v>
      </c>
      <c r="V48" s="166" t="s">
        <v>698</v>
      </c>
      <c r="W48" s="166" t="s">
        <v>854</v>
      </c>
      <c r="X48" s="197">
        <v>1</v>
      </c>
      <c r="Y48" s="197">
        <v>1</v>
      </c>
      <c r="Z48" s="197">
        <v>1</v>
      </c>
      <c r="AA48" s="197">
        <v>1</v>
      </c>
      <c r="AB48" s="197">
        <v>1</v>
      </c>
      <c r="AC48" s="197">
        <v>1</v>
      </c>
      <c r="AD48" s="166"/>
      <c r="AE48" s="166"/>
      <c r="AF48" s="166"/>
      <c r="AG48" s="166"/>
      <c r="AH48" s="166"/>
      <c r="AI48" s="166"/>
      <c r="AJ48" s="166"/>
      <c r="AK48" s="166"/>
      <c r="AL48" s="166"/>
      <c r="AM48" s="166"/>
      <c r="AN48" s="166"/>
      <c r="AO48" s="166"/>
      <c r="AP48" s="166"/>
      <c r="AQ48" s="166"/>
      <c r="AR48" s="166"/>
      <c r="AS48" s="166"/>
      <c r="AT48" s="166"/>
      <c r="AU48" s="166"/>
    </row>
    <row r="49" spans="1:47" s="196" customFormat="1" ht="45" x14ac:dyDescent="0.25">
      <c r="A49" s="172">
        <f t="shared" si="0"/>
        <v>39</v>
      </c>
      <c r="B49" s="173" t="s">
        <v>791</v>
      </c>
      <c r="C49" s="166" t="s">
        <v>469</v>
      </c>
      <c r="D49" s="173" t="s">
        <v>799</v>
      </c>
      <c r="E49" s="173" t="s">
        <v>809</v>
      </c>
      <c r="F49" s="173" t="s">
        <v>810</v>
      </c>
      <c r="G49" s="181" t="s">
        <v>811</v>
      </c>
      <c r="H49" s="166">
        <v>1</v>
      </c>
      <c r="I49" s="181" t="s">
        <v>812</v>
      </c>
      <c r="J49" s="181" t="s">
        <v>804</v>
      </c>
      <c r="K49" s="181" t="s">
        <v>344</v>
      </c>
      <c r="L49" s="181" t="s">
        <v>97</v>
      </c>
      <c r="M49" s="181" t="s">
        <v>98</v>
      </c>
      <c r="N49" s="181" t="s">
        <v>296</v>
      </c>
      <c r="O49" s="184">
        <v>46024</v>
      </c>
      <c r="P49" s="184">
        <v>46387</v>
      </c>
      <c r="Q49" s="181" t="s">
        <v>813</v>
      </c>
      <c r="R49" s="166" t="s">
        <v>424</v>
      </c>
      <c r="S49" s="181" t="s">
        <v>814</v>
      </c>
      <c r="T49" s="181" t="s">
        <v>815</v>
      </c>
      <c r="U49" s="181" t="s">
        <v>816</v>
      </c>
      <c r="V49" s="166" t="s">
        <v>100</v>
      </c>
      <c r="W49" s="166" t="s">
        <v>773</v>
      </c>
      <c r="X49" s="169">
        <v>37</v>
      </c>
      <c r="Y49" s="169">
        <v>45</v>
      </c>
      <c r="Z49" s="169">
        <v>6</v>
      </c>
      <c r="AA49" s="169">
        <v>20</v>
      </c>
      <c r="AB49" s="169">
        <v>14</v>
      </c>
      <c r="AC49" s="169">
        <v>5</v>
      </c>
      <c r="AD49" s="166" t="s">
        <v>304</v>
      </c>
      <c r="AE49" s="166" t="s">
        <v>304</v>
      </c>
      <c r="AF49" s="166" t="s">
        <v>304</v>
      </c>
      <c r="AG49" s="166" t="s">
        <v>304</v>
      </c>
      <c r="AH49" s="166" t="s">
        <v>304</v>
      </c>
      <c r="AI49" s="166"/>
      <c r="AJ49" s="166" t="s">
        <v>304</v>
      </c>
      <c r="AK49" s="166" t="s">
        <v>304</v>
      </c>
      <c r="AL49" s="166" t="s">
        <v>304</v>
      </c>
      <c r="AM49" s="166" t="s">
        <v>304</v>
      </c>
      <c r="AN49" s="166" t="s">
        <v>304</v>
      </c>
      <c r="AO49" s="166"/>
      <c r="AP49" s="166"/>
      <c r="AQ49" s="166"/>
      <c r="AR49" s="166"/>
      <c r="AS49" s="166" t="s">
        <v>304</v>
      </c>
      <c r="AT49" s="166" t="s">
        <v>304</v>
      </c>
      <c r="AU49" s="166" t="s">
        <v>304</v>
      </c>
    </row>
    <row r="50" spans="1:47" s="196" customFormat="1" ht="45" x14ac:dyDescent="0.25">
      <c r="A50" s="172">
        <f t="shared" si="0"/>
        <v>40</v>
      </c>
      <c r="B50" s="173" t="s">
        <v>791</v>
      </c>
      <c r="C50" s="166" t="s">
        <v>469</v>
      </c>
      <c r="D50" s="173" t="s">
        <v>799</v>
      </c>
      <c r="E50" s="173" t="s">
        <v>817</v>
      </c>
      <c r="F50" s="173" t="s">
        <v>818</v>
      </c>
      <c r="G50" s="181" t="s">
        <v>819</v>
      </c>
      <c r="H50" s="166">
        <v>1</v>
      </c>
      <c r="I50" s="181" t="s">
        <v>812</v>
      </c>
      <c r="J50" s="181" t="s">
        <v>804</v>
      </c>
      <c r="K50" s="181" t="s">
        <v>344</v>
      </c>
      <c r="L50" s="181" t="s">
        <v>97</v>
      </c>
      <c r="M50" s="181" t="s">
        <v>98</v>
      </c>
      <c r="N50" s="181" t="s">
        <v>296</v>
      </c>
      <c r="O50" s="184">
        <v>46024</v>
      </c>
      <c r="P50" s="184">
        <v>46387</v>
      </c>
      <c r="Q50" s="181" t="s">
        <v>820</v>
      </c>
      <c r="R50" s="166" t="s">
        <v>424</v>
      </c>
      <c r="S50" s="181" t="s">
        <v>821</v>
      </c>
      <c r="T50" s="181" t="s">
        <v>822</v>
      </c>
      <c r="U50" s="181" t="s">
        <v>816</v>
      </c>
      <c r="V50" s="166" t="s">
        <v>100</v>
      </c>
      <c r="W50" s="166" t="s">
        <v>773</v>
      </c>
      <c r="X50" s="169">
        <v>9</v>
      </c>
      <c r="Y50" s="169">
        <v>22</v>
      </c>
      <c r="Z50" s="169">
        <v>5</v>
      </c>
      <c r="AA50" s="169">
        <v>5</v>
      </c>
      <c r="AB50" s="169">
        <v>10</v>
      </c>
      <c r="AC50" s="169">
        <v>2</v>
      </c>
      <c r="AD50" s="166"/>
      <c r="AE50" s="166"/>
      <c r="AF50" s="166"/>
      <c r="AG50" s="166"/>
      <c r="AH50" s="166"/>
      <c r="AI50" s="166"/>
      <c r="AJ50" s="166"/>
      <c r="AK50" s="166"/>
      <c r="AL50" s="166"/>
      <c r="AM50" s="166"/>
      <c r="AN50" s="166"/>
      <c r="AO50" s="166"/>
      <c r="AP50" s="166"/>
      <c r="AQ50" s="166"/>
      <c r="AR50" s="166"/>
      <c r="AS50" s="166"/>
      <c r="AT50" s="166"/>
      <c r="AU50" s="166"/>
    </row>
    <row r="51" spans="1:47" ht="60" x14ac:dyDescent="0.2">
      <c r="A51" s="172">
        <f t="shared" si="0"/>
        <v>41</v>
      </c>
      <c r="B51" s="173" t="s">
        <v>791</v>
      </c>
      <c r="C51" s="166" t="s">
        <v>469</v>
      </c>
      <c r="D51" s="173" t="s">
        <v>799</v>
      </c>
      <c r="E51" s="173" t="s">
        <v>817</v>
      </c>
      <c r="F51" s="173" t="s">
        <v>823</v>
      </c>
      <c r="G51" s="181" t="s">
        <v>824</v>
      </c>
      <c r="H51" s="166">
        <v>18</v>
      </c>
      <c r="I51" s="181" t="s">
        <v>825</v>
      </c>
      <c r="J51" s="181" t="s">
        <v>804</v>
      </c>
      <c r="K51" s="181" t="s">
        <v>344</v>
      </c>
      <c r="L51" s="181" t="s">
        <v>754</v>
      </c>
      <c r="M51" s="181" t="s">
        <v>98</v>
      </c>
      <c r="N51" s="181" t="s">
        <v>826</v>
      </c>
      <c r="O51" s="184">
        <v>46024</v>
      </c>
      <c r="P51" s="184">
        <v>46387</v>
      </c>
      <c r="Q51" s="181" t="s">
        <v>827</v>
      </c>
      <c r="R51" s="166" t="s">
        <v>424</v>
      </c>
      <c r="S51" s="181" t="s">
        <v>828</v>
      </c>
      <c r="T51" s="181" t="s">
        <v>829</v>
      </c>
      <c r="U51" s="181" t="s">
        <v>830</v>
      </c>
      <c r="V51" s="166" t="s">
        <v>100</v>
      </c>
      <c r="W51" s="166" t="s">
        <v>854</v>
      </c>
      <c r="X51" s="197">
        <v>0</v>
      </c>
      <c r="Y51" s="197">
        <v>1</v>
      </c>
      <c r="Z51" s="197">
        <v>0</v>
      </c>
      <c r="AA51" s="197">
        <v>0</v>
      </c>
      <c r="AB51" s="197">
        <v>0.4</v>
      </c>
      <c r="AC51" s="197">
        <v>0.6</v>
      </c>
      <c r="AD51" s="166"/>
      <c r="AE51" s="166"/>
      <c r="AF51" s="166"/>
      <c r="AG51" s="166"/>
      <c r="AH51" s="166"/>
      <c r="AI51" s="166"/>
      <c r="AJ51" s="166"/>
      <c r="AK51" s="166"/>
      <c r="AL51" s="166"/>
      <c r="AM51" s="166"/>
      <c r="AN51" s="166"/>
      <c r="AO51" s="166"/>
      <c r="AP51" s="166"/>
      <c r="AQ51" s="166"/>
      <c r="AR51" s="166"/>
      <c r="AS51" s="166"/>
      <c r="AT51" s="166"/>
      <c r="AU51" s="166"/>
    </row>
    <row r="52" spans="1:47" ht="74.25" customHeight="1" x14ac:dyDescent="0.2">
      <c r="A52" s="172">
        <f t="shared" si="0"/>
        <v>42</v>
      </c>
      <c r="B52" s="173" t="s">
        <v>791</v>
      </c>
      <c r="C52" s="166" t="s">
        <v>469</v>
      </c>
      <c r="D52" s="173" t="s">
        <v>799</v>
      </c>
      <c r="E52" s="173" t="s">
        <v>831</v>
      </c>
      <c r="F52" s="173" t="s">
        <v>832</v>
      </c>
      <c r="G52" s="181" t="s">
        <v>833</v>
      </c>
      <c r="H52" s="166">
        <v>1</v>
      </c>
      <c r="I52" s="181" t="s">
        <v>834</v>
      </c>
      <c r="J52" s="181" t="s">
        <v>804</v>
      </c>
      <c r="K52" s="181" t="s">
        <v>344</v>
      </c>
      <c r="L52" s="181" t="s">
        <v>97</v>
      </c>
      <c r="M52" s="181" t="s">
        <v>98</v>
      </c>
      <c r="N52" s="181" t="s">
        <v>296</v>
      </c>
      <c r="O52" s="184">
        <v>46024</v>
      </c>
      <c r="P52" s="184">
        <v>46387</v>
      </c>
      <c r="Q52" s="181" t="s">
        <v>835</v>
      </c>
      <c r="R52" s="166" t="s">
        <v>424</v>
      </c>
      <c r="S52" s="181" t="s">
        <v>836</v>
      </c>
      <c r="T52" s="181" t="s">
        <v>837</v>
      </c>
      <c r="U52" s="181" t="s">
        <v>838</v>
      </c>
      <c r="V52" s="166" t="s">
        <v>100</v>
      </c>
      <c r="W52" s="166" t="s">
        <v>773</v>
      </c>
      <c r="X52" s="169">
        <v>58</v>
      </c>
      <c r="Y52" s="169">
        <v>125</v>
      </c>
      <c r="Z52" s="169">
        <v>32</v>
      </c>
      <c r="AA52" s="169">
        <v>32</v>
      </c>
      <c r="AB52" s="169">
        <v>32</v>
      </c>
      <c r="AC52" s="169">
        <v>32</v>
      </c>
      <c r="AD52" s="166"/>
      <c r="AE52" s="166"/>
      <c r="AF52" s="166"/>
      <c r="AG52" s="166"/>
      <c r="AH52" s="166"/>
      <c r="AI52" s="166"/>
      <c r="AJ52" s="166"/>
      <c r="AK52" s="166"/>
      <c r="AL52" s="166"/>
      <c r="AM52" s="166"/>
      <c r="AN52" s="166"/>
      <c r="AO52" s="166"/>
      <c r="AP52" s="166"/>
      <c r="AQ52" s="166"/>
      <c r="AR52" s="166"/>
      <c r="AS52" s="166"/>
      <c r="AT52" s="166"/>
      <c r="AU52" s="166"/>
    </row>
    <row r="53" spans="1:47" ht="45" x14ac:dyDescent="0.2">
      <c r="A53" s="172">
        <f t="shared" si="0"/>
        <v>43</v>
      </c>
      <c r="B53" s="173" t="s">
        <v>791</v>
      </c>
      <c r="C53" s="166" t="s">
        <v>469</v>
      </c>
      <c r="D53" s="173" t="s">
        <v>799</v>
      </c>
      <c r="E53" s="173" t="s">
        <v>839</v>
      </c>
      <c r="F53" s="173" t="s">
        <v>840</v>
      </c>
      <c r="G53" s="181" t="s">
        <v>841</v>
      </c>
      <c r="H53" s="166">
        <v>1</v>
      </c>
      <c r="I53" s="181" t="s">
        <v>842</v>
      </c>
      <c r="J53" s="181" t="s">
        <v>804</v>
      </c>
      <c r="K53" s="181" t="s">
        <v>344</v>
      </c>
      <c r="L53" s="181" t="s">
        <v>97</v>
      </c>
      <c r="M53" s="181" t="s">
        <v>98</v>
      </c>
      <c r="N53" s="181" t="s">
        <v>296</v>
      </c>
      <c r="O53" s="184">
        <v>46024</v>
      </c>
      <c r="P53" s="184">
        <v>46387</v>
      </c>
      <c r="Q53" s="181" t="s">
        <v>843</v>
      </c>
      <c r="R53" s="166" t="s">
        <v>424</v>
      </c>
      <c r="S53" s="181" t="s">
        <v>844</v>
      </c>
      <c r="T53" s="181" t="s">
        <v>845</v>
      </c>
      <c r="U53" s="181" t="s">
        <v>846</v>
      </c>
      <c r="V53" s="166" t="s">
        <v>100</v>
      </c>
      <c r="W53" s="166" t="s">
        <v>854</v>
      </c>
      <c r="X53" s="197">
        <v>1</v>
      </c>
      <c r="Y53" s="197">
        <v>1</v>
      </c>
      <c r="Z53" s="197">
        <v>0.1</v>
      </c>
      <c r="AA53" s="197">
        <v>0.3</v>
      </c>
      <c r="AB53" s="197">
        <v>0.3</v>
      </c>
      <c r="AC53" s="197">
        <v>0.3</v>
      </c>
      <c r="AD53" s="166"/>
      <c r="AE53" s="166"/>
      <c r="AF53" s="166"/>
      <c r="AG53" s="166"/>
      <c r="AH53" s="166"/>
      <c r="AI53" s="166"/>
      <c r="AJ53" s="166"/>
      <c r="AK53" s="166"/>
      <c r="AL53" s="166"/>
      <c r="AM53" s="166"/>
      <c r="AN53" s="166"/>
      <c r="AO53" s="166"/>
      <c r="AP53" s="166"/>
      <c r="AQ53" s="166"/>
      <c r="AR53" s="166"/>
      <c r="AS53" s="166"/>
      <c r="AT53" s="166"/>
      <c r="AU53" s="166"/>
    </row>
    <row r="54" spans="1:47" ht="45" x14ac:dyDescent="0.2">
      <c r="A54" s="172">
        <f t="shared" si="0"/>
        <v>44</v>
      </c>
      <c r="B54" s="173" t="s">
        <v>315</v>
      </c>
      <c r="C54" s="166" t="s">
        <v>479</v>
      </c>
      <c r="D54" s="173" t="s">
        <v>847</v>
      </c>
      <c r="E54" s="173" t="s">
        <v>848</v>
      </c>
      <c r="F54" s="173" t="s">
        <v>849</v>
      </c>
      <c r="G54" s="181" t="s">
        <v>862</v>
      </c>
      <c r="H54" s="195">
        <v>1</v>
      </c>
      <c r="I54" s="181" t="s">
        <v>863</v>
      </c>
      <c r="J54" s="181" t="s">
        <v>309</v>
      </c>
      <c r="K54" s="181" t="s">
        <v>344</v>
      </c>
      <c r="L54" s="181" t="s">
        <v>850</v>
      </c>
      <c r="M54" s="181" t="s">
        <v>98</v>
      </c>
      <c r="N54" s="181" t="s">
        <v>294</v>
      </c>
      <c r="O54" s="184">
        <v>46024</v>
      </c>
      <c r="P54" s="184">
        <v>46387</v>
      </c>
      <c r="Q54" s="181" t="s">
        <v>851</v>
      </c>
      <c r="R54" s="166" t="s">
        <v>425</v>
      </c>
      <c r="S54" s="181" t="s">
        <v>852</v>
      </c>
      <c r="T54" s="181" t="s">
        <v>853</v>
      </c>
      <c r="U54" s="181" t="s">
        <v>863</v>
      </c>
      <c r="V54" s="166" t="s">
        <v>100</v>
      </c>
      <c r="W54" s="166" t="s">
        <v>854</v>
      </c>
      <c r="X54" s="197">
        <v>0</v>
      </c>
      <c r="Y54" s="197">
        <v>1</v>
      </c>
      <c r="Z54" s="197">
        <v>0.1</v>
      </c>
      <c r="AA54" s="197">
        <v>0.2</v>
      </c>
      <c r="AB54" s="197">
        <v>0.3</v>
      </c>
      <c r="AC54" s="197">
        <v>0.4</v>
      </c>
      <c r="AD54" s="198"/>
      <c r="AE54" s="198"/>
      <c r="AF54" s="198"/>
      <c r="AG54" s="198"/>
      <c r="AH54" s="198"/>
      <c r="AI54" s="198"/>
      <c r="AJ54" s="198"/>
      <c r="AK54" s="198"/>
      <c r="AL54" s="198"/>
      <c r="AM54" s="198"/>
      <c r="AN54" s="198"/>
      <c r="AO54" s="198"/>
      <c r="AP54" s="198"/>
      <c r="AQ54" s="198"/>
      <c r="AR54" s="198"/>
      <c r="AS54" s="198"/>
      <c r="AT54" s="198"/>
      <c r="AU54" s="198"/>
    </row>
    <row r="55" spans="1:47" ht="45" x14ac:dyDescent="0.2">
      <c r="A55" s="172">
        <f t="shared" si="0"/>
        <v>45</v>
      </c>
      <c r="B55" s="173" t="s">
        <v>315</v>
      </c>
      <c r="C55" s="166" t="s">
        <v>479</v>
      </c>
      <c r="D55" s="173" t="s">
        <v>855</v>
      </c>
      <c r="E55" s="173" t="s">
        <v>856</v>
      </c>
      <c r="F55" s="173" t="s">
        <v>857</v>
      </c>
      <c r="G55" s="181" t="s">
        <v>858</v>
      </c>
      <c r="H55" s="181">
        <v>1</v>
      </c>
      <c r="I55" s="181" t="s">
        <v>864</v>
      </c>
      <c r="J55" s="181" t="s">
        <v>309</v>
      </c>
      <c r="K55" s="181" t="s">
        <v>344</v>
      </c>
      <c r="L55" s="181" t="s">
        <v>850</v>
      </c>
      <c r="M55" s="181" t="s">
        <v>98</v>
      </c>
      <c r="N55" s="181" t="s">
        <v>294</v>
      </c>
      <c r="O55" s="184">
        <v>46024</v>
      </c>
      <c r="P55" s="184">
        <v>46387</v>
      </c>
      <c r="Q55" s="181" t="s">
        <v>859</v>
      </c>
      <c r="R55" s="166" t="s">
        <v>425</v>
      </c>
      <c r="S55" s="181" t="s">
        <v>852</v>
      </c>
      <c r="T55" s="181" t="s">
        <v>860</v>
      </c>
      <c r="U55" s="181" t="s">
        <v>861</v>
      </c>
      <c r="V55" s="166" t="s">
        <v>100</v>
      </c>
      <c r="W55" s="166" t="s">
        <v>854</v>
      </c>
      <c r="X55" s="197">
        <v>0</v>
      </c>
      <c r="Y55" s="197">
        <v>0.8</v>
      </c>
      <c r="Z55" s="197">
        <v>0</v>
      </c>
      <c r="AA55" s="197">
        <v>0.1</v>
      </c>
      <c r="AB55" s="197">
        <v>0.3</v>
      </c>
      <c r="AC55" s="197">
        <v>0.4</v>
      </c>
      <c r="AD55" s="198"/>
      <c r="AE55" s="198"/>
      <c r="AF55" s="198"/>
      <c r="AG55" s="198"/>
      <c r="AH55" s="198"/>
      <c r="AI55" s="198"/>
      <c r="AJ55" s="198"/>
      <c r="AK55" s="198"/>
      <c r="AL55" s="198"/>
      <c r="AM55" s="198"/>
      <c r="AN55" s="198"/>
      <c r="AO55" s="198"/>
      <c r="AP55" s="198"/>
      <c r="AQ55" s="198"/>
      <c r="AR55" s="198"/>
      <c r="AS55" s="198"/>
      <c r="AT55" s="198"/>
      <c r="AU55" s="198"/>
    </row>
    <row r="56" spans="1:47" ht="105" x14ac:dyDescent="0.2">
      <c r="A56" s="172">
        <f t="shared" si="0"/>
        <v>46</v>
      </c>
      <c r="B56" s="173" t="s">
        <v>337</v>
      </c>
      <c r="C56" s="166" t="s">
        <v>467</v>
      </c>
      <c r="D56" s="173" t="s">
        <v>615</v>
      </c>
      <c r="E56" s="173" t="s">
        <v>866</v>
      </c>
      <c r="F56" s="173" t="s">
        <v>867</v>
      </c>
      <c r="G56" s="181" t="s">
        <v>868</v>
      </c>
      <c r="H56" s="181" t="s">
        <v>869</v>
      </c>
      <c r="I56" s="181" t="s">
        <v>870</v>
      </c>
      <c r="J56" s="181" t="s">
        <v>101</v>
      </c>
      <c r="K56" s="181" t="s">
        <v>338</v>
      </c>
      <c r="L56" s="181" t="s">
        <v>330</v>
      </c>
      <c r="M56" s="181" t="s">
        <v>103</v>
      </c>
      <c r="N56" s="181" t="s">
        <v>290</v>
      </c>
      <c r="O56" s="184">
        <v>45689</v>
      </c>
      <c r="P56" s="184">
        <v>46022</v>
      </c>
      <c r="Q56" s="181" t="s">
        <v>871</v>
      </c>
      <c r="R56" s="166" t="s">
        <v>425</v>
      </c>
      <c r="S56" s="181" t="s">
        <v>872</v>
      </c>
      <c r="T56" s="181" t="s">
        <v>873</v>
      </c>
      <c r="U56" s="181" t="s">
        <v>874</v>
      </c>
      <c r="V56" s="166" t="s">
        <v>100</v>
      </c>
      <c r="W56" s="166" t="s">
        <v>773</v>
      </c>
      <c r="X56" s="169">
        <v>7000</v>
      </c>
      <c r="Y56" s="169">
        <v>1000</v>
      </c>
      <c r="Z56" s="169">
        <v>100</v>
      </c>
      <c r="AA56" s="169">
        <v>300</v>
      </c>
      <c r="AB56" s="169">
        <v>300</v>
      </c>
      <c r="AC56" s="169">
        <v>300</v>
      </c>
      <c r="AD56" s="169" t="s">
        <v>536</v>
      </c>
      <c r="AE56" s="169" t="s">
        <v>536</v>
      </c>
      <c r="AF56" s="169" t="s">
        <v>536</v>
      </c>
      <c r="AG56" s="169" t="s">
        <v>536</v>
      </c>
      <c r="AH56" s="169" t="s">
        <v>536</v>
      </c>
      <c r="AI56" s="169" t="s">
        <v>536</v>
      </c>
      <c r="AJ56" s="169" t="s">
        <v>536</v>
      </c>
      <c r="AK56" s="169" t="s">
        <v>536</v>
      </c>
      <c r="AL56" s="169" t="s">
        <v>536</v>
      </c>
      <c r="AM56" s="169" t="s">
        <v>536</v>
      </c>
      <c r="AN56" s="169" t="s">
        <v>536</v>
      </c>
      <c r="AO56" s="169" t="s">
        <v>536</v>
      </c>
      <c r="AP56" s="169" t="s">
        <v>536</v>
      </c>
      <c r="AQ56" s="169" t="s">
        <v>536</v>
      </c>
      <c r="AR56" s="169" t="s">
        <v>536</v>
      </c>
      <c r="AS56" s="169" t="s">
        <v>536</v>
      </c>
      <c r="AT56" s="97" t="s">
        <v>536</v>
      </c>
      <c r="AU56" s="97" t="s">
        <v>536</v>
      </c>
    </row>
    <row r="57" spans="1:47" ht="90" x14ac:dyDescent="0.2">
      <c r="A57" s="172">
        <f t="shared" si="0"/>
        <v>47</v>
      </c>
      <c r="B57" s="173" t="s">
        <v>337</v>
      </c>
      <c r="C57" s="166" t="s">
        <v>467</v>
      </c>
      <c r="D57" s="173" t="s">
        <v>890</v>
      </c>
      <c r="E57" s="173" t="s">
        <v>866</v>
      </c>
      <c r="F57" s="173" t="s">
        <v>875</v>
      </c>
      <c r="G57" s="181" t="s">
        <v>876</v>
      </c>
      <c r="H57" s="181" t="s">
        <v>877</v>
      </c>
      <c r="I57" s="181" t="s">
        <v>878</v>
      </c>
      <c r="J57" s="181" t="s">
        <v>101</v>
      </c>
      <c r="K57" s="181" t="s">
        <v>338</v>
      </c>
      <c r="L57" s="181" t="s">
        <v>330</v>
      </c>
      <c r="M57" s="181" t="s">
        <v>103</v>
      </c>
      <c r="N57" s="181" t="s">
        <v>290</v>
      </c>
      <c r="O57" s="184">
        <v>45689</v>
      </c>
      <c r="P57" s="184">
        <v>46022</v>
      </c>
      <c r="Q57" s="181" t="s">
        <v>879</v>
      </c>
      <c r="R57" s="166" t="s">
        <v>425</v>
      </c>
      <c r="S57" s="181" t="s">
        <v>880</v>
      </c>
      <c r="T57" s="181" t="s">
        <v>881</v>
      </c>
      <c r="U57" s="181" t="s">
        <v>882</v>
      </c>
      <c r="V57" s="166" t="s">
        <v>100</v>
      </c>
      <c r="W57" s="166" t="s">
        <v>773</v>
      </c>
      <c r="X57" s="169">
        <v>373</v>
      </c>
      <c r="Y57" s="169">
        <v>500</v>
      </c>
      <c r="Z57" s="169">
        <v>50</v>
      </c>
      <c r="AA57" s="169">
        <v>50</v>
      </c>
      <c r="AB57" s="169">
        <v>150</v>
      </c>
      <c r="AC57" s="169">
        <v>250</v>
      </c>
      <c r="AD57" s="169" t="s">
        <v>536</v>
      </c>
      <c r="AE57" s="169" t="s">
        <v>536</v>
      </c>
      <c r="AF57" s="169" t="s">
        <v>536</v>
      </c>
      <c r="AG57" s="169" t="s">
        <v>536</v>
      </c>
      <c r="AH57" s="169" t="s">
        <v>536</v>
      </c>
      <c r="AI57" s="169" t="s">
        <v>536</v>
      </c>
      <c r="AJ57" s="169" t="s">
        <v>536</v>
      </c>
      <c r="AK57" s="169" t="s">
        <v>536</v>
      </c>
      <c r="AL57" s="169" t="s">
        <v>536</v>
      </c>
      <c r="AM57" s="169" t="s">
        <v>536</v>
      </c>
      <c r="AN57" s="169" t="s">
        <v>536</v>
      </c>
      <c r="AO57" s="169" t="s">
        <v>536</v>
      </c>
      <c r="AP57" s="169" t="s">
        <v>536</v>
      </c>
      <c r="AQ57" s="169" t="s">
        <v>536</v>
      </c>
      <c r="AR57" s="169" t="s">
        <v>536</v>
      </c>
      <c r="AS57" s="169" t="s">
        <v>536</v>
      </c>
      <c r="AT57" s="169" t="s">
        <v>536</v>
      </c>
      <c r="AU57" s="169" t="s">
        <v>536</v>
      </c>
    </row>
    <row r="58" spans="1:47" ht="90" x14ac:dyDescent="0.2">
      <c r="A58" s="172">
        <f t="shared" si="0"/>
        <v>48</v>
      </c>
      <c r="B58" s="173" t="s">
        <v>337</v>
      </c>
      <c r="C58" s="166" t="s">
        <v>467</v>
      </c>
      <c r="D58" s="173" t="s">
        <v>890</v>
      </c>
      <c r="E58" s="173" t="s">
        <v>866</v>
      </c>
      <c r="F58" s="173" t="s">
        <v>883</v>
      </c>
      <c r="G58" s="181" t="s">
        <v>884</v>
      </c>
      <c r="H58" s="181" t="s">
        <v>885</v>
      </c>
      <c r="I58" s="181" t="s">
        <v>886</v>
      </c>
      <c r="J58" s="181" t="s">
        <v>101</v>
      </c>
      <c r="K58" s="181" t="s">
        <v>338</v>
      </c>
      <c r="L58" s="181" t="s">
        <v>330</v>
      </c>
      <c r="M58" s="181" t="s">
        <v>103</v>
      </c>
      <c r="N58" s="181" t="s">
        <v>290</v>
      </c>
      <c r="O58" s="184">
        <v>45689</v>
      </c>
      <c r="P58" s="184">
        <v>46022</v>
      </c>
      <c r="Q58" s="181" t="s">
        <v>887</v>
      </c>
      <c r="R58" s="166" t="s">
        <v>425</v>
      </c>
      <c r="S58" s="181" t="s">
        <v>891</v>
      </c>
      <c r="T58" s="181" t="s">
        <v>888</v>
      </c>
      <c r="U58" s="181" t="s">
        <v>889</v>
      </c>
      <c r="V58" s="166" t="s">
        <v>310</v>
      </c>
      <c r="W58" s="166" t="s">
        <v>854</v>
      </c>
      <c r="X58" s="169">
        <v>6</v>
      </c>
      <c r="Y58" s="197">
        <v>1</v>
      </c>
      <c r="Z58" s="197">
        <v>1</v>
      </c>
      <c r="AA58" s="197">
        <v>1</v>
      </c>
      <c r="AB58" s="197">
        <v>1</v>
      </c>
      <c r="AC58" s="197">
        <v>1</v>
      </c>
      <c r="AD58" s="169" t="s">
        <v>536</v>
      </c>
      <c r="AE58" s="169" t="s">
        <v>536</v>
      </c>
      <c r="AF58" s="169" t="s">
        <v>536</v>
      </c>
      <c r="AG58" s="169" t="s">
        <v>536</v>
      </c>
      <c r="AH58" s="169" t="s">
        <v>536</v>
      </c>
      <c r="AI58" s="169" t="s">
        <v>536</v>
      </c>
      <c r="AJ58" s="169" t="s">
        <v>536</v>
      </c>
      <c r="AK58" s="169" t="s">
        <v>536</v>
      </c>
      <c r="AL58" s="169" t="s">
        <v>536</v>
      </c>
      <c r="AM58" s="169" t="s">
        <v>536</v>
      </c>
      <c r="AN58" s="169" t="s">
        <v>536</v>
      </c>
      <c r="AO58" s="169" t="s">
        <v>536</v>
      </c>
      <c r="AP58" s="169" t="s">
        <v>536</v>
      </c>
      <c r="AQ58" s="169" t="s">
        <v>536</v>
      </c>
      <c r="AR58" s="169" t="s">
        <v>536</v>
      </c>
      <c r="AS58" s="169" t="s">
        <v>536</v>
      </c>
      <c r="AT58" s="169" t="s">
        <v>536</v>
      </c>
      <c r="AU58" s="169" t="s">
        <v>536</v>
      </c>
    </row>
    <row r="59" spans="1:47" ht="135" x14ac:dyDescent="0.2">
      <c r="A59" s="172">
        <f t="shared" si="0"/>
        <v>49</v>
      </c>
      <c r="B59" s="173" t="s">
        <v>337</v>
      </c>
      <c r="C59" s="166" t="s">
        <v>169</v>
      </c>
      <c r="D59" s="173" t="s">
        <v>169</v>
      </c>
      <c r="E59" s="173" t="s">
        <v>892</v>
      </c>
      <c r="F59" s="173" t="s">
        <v>893</v>
      </c>
      <c r="G59" s="181" t="s">
        <v>894</v>
      </c>
      <c r="H59" s="181" t="s">
        <v>895</v>
      </c>
      <c r="I59" s="181" t="s">
        <v>896</v>
      </c>
      <c r="J59" s="181" t="s">
        <v>309</v>
      </c>
      <c r="K59" s="181" t="s">
        <v>379</v>
      </c>
      <c r="L59" s="181" t="s">
        <v>374</v>
      </c>
      <c r="M59" s="181" t="s">
        <v>103</v>
      </c>
      <c r="N59" s="181" t="s">
        <v>270</v>
      </c>
      <c r="O59" s="184">
        <v>46024</v>
      </c>
      <c r="P59" s="184">
        <v>46387</v>
      </c>
      <c r="Q59" s="181" t="s">
        <v>897</v>
      </c>
      <c r="R59" s="166" t="s">
        <v>424</v>
      </c>
      <c r="S59" s="181" t="s">
        <v>898</v>
      </c>
      <c r="T59" s="181" t="s">
        <v>899</v>
      </c>
      <c r="U59" s="181" t="s">
        <v>900</v>
      </c>
      <c r="V59" s="166" t="s">
        <v>100</v>
      </c>
      <c r="W59" s="166" t="s">
        <v>773</v>
      </c>
      <c r="X59" s="169">
        <v>125</v>
      </c>
      <c r="Y59" s="199">
        <v>130</v>
      </c>
      <c r="Z59" s="199">
        <v>20</v>
      </c>
      <c r="AA59" s="199">
        <v>39</v>
      </c>
      <c r="AB59" s="199">
        <v>46</v>
      </c>
      <c r="AC59" s="199">
        <v>25</v>
      </c>
      <c r="AD59" s="169"/>
      <c r="AE59" s="169"/>
      <c r="AF59" s="169"/>
      <c r="AG59" s="169"/>
      <c r="AH59" s="169"/>
      <c r="AI59" s="169"/>
      <c r="AJ59" s="169"/>
      <c r="AK59" s="169"/>
      <c r="AL59" s="169"/>
      <c r="AM59" s="169"/>
      <c r="AN59" s="169"/>
      <c r="AO59" s="169"/>
      <c r="AP59" s="169"/>
      <c r="AQ59" s="169"/>
      <c r="AR59" s="169"/>
      <c r="AS59" s="169"/>
      <c r="AT59" s="169"/>
      <c r="AU59" s="169"/>
    </row>
    <row r="60" spans="1:47" ht="180" x14ac:dyDescent="0.2">
      <c r="A60" s="172">
        <f t="shared" si="0"/>
        <v>50</v>
      </c>
      <c r="B60" s="173" t="s">
        <v>337</v>
      </c>
      <c r="C60" s="166" t="s">
        <v>169</v>
      </c>
      <c r="D60" s="173" t="s">
        <v>169</v>
      </c>
      <c r="E60" s="173" t="s">
        <v>901</v>
      </c>
      <c r="F60" s="173" t="s">
        <v>902</v>
      </c>
      <c r="G60" s="181" t="s">
        <v>903</v>
      </c>
      <c r="H60" s="181" t="s">
        <v>904</v>
      </c>
      <c r="I60" s="181" t="s">
        <v>905</v>
      </c>
      <c r="J60" s="181" t="s">
        <v>309</v>
      </c>
      <c r="K60" s="181" t="s">
        <v>379</v>
      </c>
      <c r="L60" s="181" t="s">
        <v>374</v>
      </c>
      <c r="M60" s="181" t="s">
        <v>906</v>
      </c>
      <c r="N60" s="181" t="s">
        <v>270</v>
      </c>
      <c r="O60" s="184">
        <v>46024</v>
      </c>
      <c r="P60" s="184">
        <v>46387</v>
      </c>
      <c r="Q60" s="181" t="s">
        <v>907</v>
      </c>
      <c r="R60" s="166" t="s">
        <v>424</v>
      </c>
      <c r="S60" s="181" t="s">
        <v>908</v>
      </c>
      <c r="T60" s="181" t="s">
        <v>909</v>
      </c>
      <c r="U60" s="181" t="s">
        <v>910</v>
      </c>
      <c r="V60" s="166" t="s">
        <v>100</v>
      </c>
      <c r="W60" s="166" t="s">
        <v>773</v>
      </c>
      <c r="X60" s="169">
        <v>32</v>
      </c>
      <c r="Y60" s="199">
        <v>32</v>
      </c>
      <c r="Z60" s="199">
        <v>7</v>
      </c>
      <c r="AA60" s="199">
        <v>9</v>
      </c>
      <c r="AB60" s="199">
        <v>9</v>
      </c>
      <c r="AC60" s="199">
        <v>7</v>
      </c>
      <c r="AD60" s="169"/>
      <c r="AE60" s="169"/>
      <c r="AF60" s="169"/>
      <c r="AG60" s="169"/>
      <c r="AH60" s="169"/>
      <c r="AI60" s="169"/>
      <c r="AJ60" s="169"/>
      <c r="AK60" s="169"/>
      <c r="AL60" s="169"/>
      <c r="AM60" s="169"/>
      <c r="AN60" s="169"/>
      <c r="AO60" s="169"/>
      <c r="AP60" s="169"/>
      <c r="AQ60" s="169"/>
      <c r="AR60" s="169"/>
      <c r="AS60" s="169"/>
      <c r="AT60" s="169"/>
      <c r="AU60" s="169"/>
    </row>
    <row r="61" spans="1:47" ht="105" x14ac:dyDescent="0.2">
      <c r="A61" s="172">
        <f t="shared" si="0"/>
        <v>51</v>
      </c>
      <c r="B61" s="173" t="s">
        <v>337</v>
      </c>
      <c r="C61" s="166" t="s">
        <v>169</v>
      </c>
      <c r="D61" s="173" t="s">
        <v>169</v>
      </c>
      <c r="E61" s="173" t="s">
        <v>169</v>
      </c>
      <c r="F61" s="173" t="s">
        <v>911</v>
      </c>
      <c r="G61" s="181" t="s">
        <v>912</v>
      </c>
      <c r="H61" s="181" t="s">
        <v>913</v>
      </c>
      <c r="I61" s="181" t="s">
        <v>914</v>
      </c>
      <c r="J61" s="181" t="s">
        <v>309</v>
      </c>
      <c r="K61" s="181" t="s">
        <v>376</v>
      </c>
      <c r="L61" s="181" t="s">
        <v>369</v>
      </c>
      <c r="M61" s="181" t="s">
        <v>906</v>
      </c>
      <c r="N61" s="181" t="s">
        <v>345</v>
      </c>
      <c r="O61" s="184">
        <v>46024</v>
      </c>
      <c r="P61" s="184">
        <v>46387</v>
      </c>
      <c r="Q61" s="181" t="s">
        <v>915</v>
      </c>
      <c r="R61" s="166" t="s">
        <v>425</v>
      </c>
      <c r="S61" s="181" t="s">
        <v>916</v>
      </c>
      <c r="T61" s="181" t="s">
        <v>917</v>
      </c>
      <c r="U61" s="181" t="s">
        <v>918</v>
      </c>
      <c r="V61" s="166" t="s">
        <v>310</v>
      </c>
      <c r="W61" s="166" t="s">
        <v>854</v>
      </c>
      <c r="X61" s="183">
        <v>1</v>
      </c>
      <c r="Y61" s="197">
        <v>1</v>
      </c>
      <c r="Z61" s="197">
        <v>1</v>
      </c>
      <c r="AA61" s="197">
        <v>1</v>
      </c>
      <c r="AB61" s="197">
        <v>1</v>
      </c>
      <c r="AC61" s="197">
        <v>1</v>
      </c>
      <c r="AD61" s="169" t="s">
        <v>169</v>
      </c>
      <c r="AE61" s="169" t="s">
        <v>169</v>
      </c>
      <c r="AF61" s="169" t="s">
        <v>169</v>
      </c>
      <c r="AG61" s="169" t="s">
        <v>169</v>
      </c>
      <c r="AH61" s="169" t="s">
        <v>169</v>
      </c>
      <c r="AI61" s="169" t="s">
        <v>169</v>
      </c>
      <c r="AJ61" s="169" t="s">
        <v>169</v>
      </c>
      <c r="AK61" s="169" t="s">
        <v>169</v>
      </c>
      <c r="AL61" s="169" t="s">
        <v>169</v>
      </c>
      <c r="AM61" s="169" t="s">
        <v>169</v>
      </c>
      <c r="AN61" s="169" t="s">
        <v>169</v>
      </c>
      <c r="AO61" s="169" t="s">
        <v>169</v>
      </c>
      <c r="AP61" s="169" t="s">
        <v>169</v>
      </c>
      <c r="AQ61" s="169" t="s">
        <v>169</v>
      </c>
      <c r="AR61" s="169" t="s">
        <v>169</v>
      </c>
      <c r="AS61" s="169" t="s">
        <v>169</v>
      </c>
      <c r="AT61" s="169" t="s">
        <v>169</v>
      </c>
      <c r="AU61" s="169" t="s">
        <v>169</v>
      </c>
    </row>
    <row r="62" spans="1:47" ht="45" x14ac:dyDescent="0.2">
      <c r="A62" s="172">
        <f t="shared" si="0"/>
        <v>52</v>
      </c>
      <c r="B62" s="173" t="s">
        <v>169</v>
      </c>
      <c r="C62" s="166" t="s">
        <v>169</v>
      </c>
      <c r="D62" s="173" t="s">
        <v>169</v>
      </c>
      <c r="E62" s="173" t="s">
        <v>169</v>
      </c>
      <c r="F62" s="173" t="s">
        <v>919</v>
      </c>
      <c r="G62" s="181" t="s">
        <v>920</v>
      </c>
      <c r="H62" s="182">
        <v>1</v>
      </c>
      <c r="I62" s="181" t="s">
        <v>921</v>
      </c>
      <c r="J62" s="181" t="s">
        <v>309</v>
      </c>
      <c r="K62" s="181" t="s">
        <v>371</v>
      </c>
      <c r="L62" s="181" t="s">
        <v>361</v>
      </c>
      <c r="M62" s="181" t="s">
        <v>103</v>
      </c>
      <c r="N62" s="181" t="s">
        <v>261</v>
      </c>
      <c r="O62" s="184">
        <v>46024</v>
      </c>
      <c r="P62" s="184">
        <v>46387</v>
      </c>
      <c r="Q62" s="181" t="s">
        <v>922</v>
      </c>
      <c r="R62" s="166" t="s">
        <v>425</v>
      </c>
      <c r="S62" s="181" t="s">
        <v>923</v>
      </c>
      <c r="T62" s="181" t="s">
        <v>924</v>
      </c>
      <c r="U62" s="181" t="s">
        <v>925</v>
      </c>
      <c r="V62" s="166" t="s">
        <v>306</v>
      </c>
      <c r="W62" s="166" t="s">
        <v>854</v>
      </c>
      <c r="X62" s="183">
        <v>1</v>
      </c>
      <c r="Y62" s="197">
        <v>1</v>
      </c>
      <c r="Z62" s="197">
        <v>1</v>
      </c>
      <c r="AA62" s="197">
        <v>1</v>
      </c>
      <c r="AB62" s="197">
        <v>1</v>
      </c>
      <c r="AC62" s="197">
        <v>1</v>
      </c>
      <c r="AD62" s="169"/>
      <c r="AE62" s="169"/>
      <c r="AF62" s="169"/>
      <c r="AG62" s="169"/>
      <c r="AH62" s="169"/>
      <c r="AI62" s="169"/>
      <c r="AJ62" s="169"/>
      <c r="AK62" s="169"/>
      <c r="AL62" s="169"/>
      <c r="AM62" s="169"/>
      <c r="AN62" s="169"/>
      <c r="AO62" s="169"/>
      <c r="AP62" s="169"/>
      <c r="AQ62" s="169"/>
      <c r="AR62" s="169"/>
      <c r="AS62" s="169"/>
      <c r="AT62" s="169"/>
      <c r="AU62" s="169"/>
    </row>
    <row r="63" spans="1:47" ht="45" x14ac:dyDescent="0.2">
      <c r="A63" s="172">
        <f t="shared" si="0"/>
        <v>53</v>
      </c>
      <c r="B63" s="173" t="s">
        <v>169</v>
      </c>
      <c r="C63" s="166" t="s">
        <v>169</v>
      </c>
      <c r="D63" s="173" t="s">
        <v>169</v>
      </c>
      <c r="E63" s="173" t="s">
        <v>169</v>
      </c>
      <c r="F63" s="173" t="s">
        <v>926</v>
      </c>
      <c r="G63" s="181" t="s">
        <v>927</v>
      </c>
      <c r="H63" s="182">
        <v>1</v>
      </c>
      <c r="I63" s="181" t="s">
        <v>928</v>
      </c>
      <c r="J63" s="181" t="s">
        <v>309</v>
      </c>
      <c r="K63" s="181" t="s">
        <v>371</v>
      </c>
      <c r="L63" s="181" t="s">
        <v>361</v>
      </c>
      <c r="M63" s="181" t="s">
        <v>103</v>
      </c>
      <c r="N63" s="181" t="s">
        <v>261</v>
      </c>
      <c r="O63" s="184">
        <v>46024</v>
      </c>
      <c r="P63" s="184">
        <v>46387</v>
      </c>
      <c r="Q63" s="181" t="s">
        <v>929</v>
      </c>
      <c r="R63" s="166" t="s">
        <v>425</v>
      </c>
      <c r="S63" s="181" t="s">
        <v>930</v>
      </c>
      <c r="T63" s="181" t="s">
        <v>931</v>
      </c>
      <c r="U63" s="181" t="s">
        <v>932</v>
      </c>
      <c r="V63" s="166" t="s">
        <v>306</v>
      </c>
      <c r="W63" s="166" t="s">
        <v>854</v>
      </c>
      <c r="X63" s="183">
        <v>1</v>
      </c>
      <c r="Y63" s="197">
        <v>1</v>
      </c>
      <c r="Z63" s="197">
        <v>1</v>
      </c>
      <c r="AA63" s="197">
        <v>1</v>
      </c>
      <c r="AB63" s="197">
        <v>1</v>
      </c>
      <c r="AC63" s="197">
        <v>1</v>
      </c>
      <c r="AD63" s="169"/>
      <c r="AE63" s="169"/>
      <c r="AF63" s="169"/>
      <c r="AG63" s="169"/>
      <c r="AH63" s="169"/>
      <c r="AI63" s="169"/>
      <c r="AJ63" s="169"/>
      <c r="AK63" s="169"/>
      <c r="AL63" s="169"/>
      <c r="AM63" s="169"/>
      <c r="AN63" s="169"/>
      <c r="AO63" s="169"/>
      <c r="AP63" s="169"/>
      <c r="AQ63" s="169"/>
      <c r="AR63" s="169"/>
      <c r="AS63" s="169"/>
      <c r="AT63" s="169"/>
      <c r="AU63" s="169"/>
    </row>
    <row r="64" spans="1:47" ht="45" x14ac:dyDescent="0.2">
      <c r="A64" s="172">
        <f t="shared" si="0"/>
        <v>54</v>
      </c>
      <c r="B64" s="173" t="s">
        <v>169</v>
      </c>
      <c r="C64" s="166" t="s">
        <v>169</v>
      </c>
      <c r="D64" s="173" t="s">
        <v>169</v>
      </c>
      <c r="E64" s="173" t="s">
        <v>169</v>
      </c>
      <c r="F64" s="173" t="s">
        <v>933</v>
      </c>
      <c r="G64" s="181" t="s">
        <v>934</v>
      </c>
      <c r="H64" s="182">
        <v>0.9</v>
      </c>
      <c r="I64" s="181" t="s">
        <v>935</v>
      </c>
      <c r="J64" s="181" t="s">
        <v>309</v>
      </c>
      <c r="K64" s="181" t="s">
        <v>371</v>
      </c>
      <c r="L64" s="181" t="s">
        <v>361</v>
      </c>
      <c r="M64" s="181" t="s">
        <v>103</v>
      </c>
      <c r="N64" s="181" t="s">
        <v>261</v>
      </c>
      <c r="O64" s="184">
        <v>46024</v>
      </c>
      <c r="P64" s="184">
        <v>46387</v>
      </c>
      <c r="Q64" s="181" t="s">
        <v>936</v>
      </c>
      <c r="R64" s="166" t="s">
        <v>425</v>
      </c>
      <c r="S64" s="181" t="s">
        <v>939</v>
      </c>
      <c r="T64" s="181" t="s">
        <v>937</v>
      </c>
      <c r="U64" s="181" t="s">
        <v>938</v>
      </c>
      <c r="V64" s="166" t="s">
        <v>306</v>
      </c>
      <c r="W64" s="166" t="s">
        <v>854</v>
      </c>
      <c r="X64" s="183">
        <v>0.94</v>
      </c>
      <c r="Y64" s="197">
        <v>0.9</v>
      </c>
      <c r="Z64" s="197">
        <v>0.9</v>
      </c>
      <c r="AA64" s="197">
        <v>0.9</v>
      </c>
      <c r="AB64" s="197">
        <v>0.9</v>
      </c>
      <c r="AC64" s="197">
        <v>0.9</v>
      </c>
      <c r="AD64" s="169"/>
      <c r="AE64" s="169"/>
      <c r="AF64" s="169"/>
      <c r="AG64" s="169"/>
      <c r="AH64" s="169"/>
      <c r="AI64" s="169"/>
      <c r="AJ64" s="169"/>
      <c r="AK64" s="169"/>
      <c r="AL64" s="169"/>
      <c r="AM64" s="169"/>
      <c r="AN64" s="169"/>
      <c r="AO64" s="169"/>
      <c r="AP64" s="169"/>
      <c r="AQ64" s="169"/>
      <c r="AR64" s="169"/>
      <c r="AS64" s="169"/>
      <c r="AT64" s="169"/>
      <c r="AU64" s="169"/>
    </row>
    <row r="65" spans="1:58" ht="38.25" customHeight="1" x14ac:dyDescent="0.2">
      <c r="A65" s="172">
        <f t="shared" si="0"/>
        <v>55</v>
      </c>
      <c r="B65" s="173" t="s">
        <v>337</v>
      </c>
      <c r="C65" s="166" t="s">
        <v>476</v>
      </c>
      <c r="D65" s="173" t="s">
        <v>716</v>
      </c>
      <c r="E65" s="173" t="s">
        <v>940</v>
      </c>
      <c r="F65" s="173" t="s">
        <v>941</v>
      </c>
      <c r="G65" s="181" t="s">
        <v>942</v>
      </c>
      <c r="H65" s="182">
        <v>0.8</v>
      </c>
      <c r="I65" s="181" t="s">
        <v>943</v>
      </c>
      <c r="J65" s="181" t="s">
        <v>309</v>
      </c>
      <c r="K65" s="181" t="s">
        <v>311</v>
      </c>
      <c r="L65" s="181" t="s">
        <v>324</v>
      </c>
      <c r="M65" s="181" t="s">
        <v>502</v>
      </c>
      <c r="N65" s="181" t="s">
        <v>263</v>
      </c>
      <c r="O65" s="184">
        <v>46024</v>
      </c>
      <c r="P65" s="184">
        <v>46387</v>
      </c>
      <c r="Q65" s="181" t="s">
        <v>944</v>
      </c>
      <c r="R65" s="166" t="s">
        <v>425</v>
      </c>
      <c r="S65" s="181" t="s">
        <v>945</v>
      </c>
      <c r="T65" s="181" t="s">
        <v>946</v>
      </c>
      <c r="U65" s="181" t="s">
        <v>947</v>
      </c>
      <c r="V65" s="166" t="s">
        <v>310</v>
      </c>
      <c r="W65" s="166" t="s">
        <v>854</v>
      </c>
      <c r="X65" s="183">
        <v>0</v>
      </c>
      <c r="Y65" s="197">
        <v>0.8</v>
      </c>
      <c r="Z65" s="197">
        <v>0</v>
      </c>
      <c r="AA65" s="197">
        <v>0.8</v>
      </c>
      <c r="AB65" s="197">
        <v>0</v>
      </c>
      <c r="AC65" s="197">
        <v>0.8</v>
      </c>
      <c r="AD65" s="169"/>
      <c r="AE65" s="169"/>
      <c r="AF65" s="169"/>
      <c r="AG65" s="169"/>
      <c r="AH65" s="169"/>
      <c r="AI65" s="169"/>
      <c r="AJ65" s="169"/>
      <c r="AK65" s="169"/>
      <c r="AL65" s="169"/>
      <c r="AM65" s="169"/>
      <c r="AN65" s="169"/>
      <c r="AO65" s="169"/>
      <c r="AP65" s="169"/>
      <c r="AQ65" s="169"/>
      <c r="AR65" s="169"/>
      <c r="AS65" s="169"/>
      <c r="AT65" s="169"/>
      <c r="AU65" s="169"/>
    </row>
    <row r="66" spans="1:58" ht="60" x14ac:dyDescent="0.2">
      <c r="A66" s="172">
        <f t="shared" si="0"/>
        <v>56</v>
      </c>
      <c r="B66" s="173" t="s">
        <v>337</v>
      </c>
      <c r="C66" s="166" t="s">
        <v>476</v>
      </c>
      <c r="D66" s="173" t="s">
        <v>716</v>
      </c>
      <c r="E66" s="173" t="s">
        <v>940</v>
      </c>
      <c r="F66" s="173" t="s">
        <v>948</v>
      </c>
      <c r="G66" s="181" t="s">
        <v>949</v>
      </c>
      <c r="H66" s="166">
        <v>1</v>
      </c>
      <c r="I66" s="181" t="s">
        <v>950</v>
      </c>
      <c r="J66" s="181" t="s">
        <v>309</v>
      </c>
      <c r="K66" s="181" t="s">
        <v>311</v>
      </c>
      <c r="L66" s="181" t="s">
        <v>330</v>
      </c>
      <c r="M66" s="181" t="s">
        <v>502</v>
      </c>
      <c r="N66" s="181" t="s">
        <v>263</v>
      </c>
      <c r="O66" s="184">
        <v>46024</v>
      </c>
      <c r="P66" s="184">
        <v>46387</v>
      </c>
      <c r="Q66" s="181" t="s">
        <v>951</v>
      </c>
      <c r="R66" s="166" t="s">
        <v>425</v>
      </c>
      <c r="S66" s="181" t="s">
        <v>952</v>
      </c>
      <c r="T66" s="181" t="s">
        <v>953</v>
      </c>
      <c r="U66" s="181" t="s">
        <v>954</v>
      </c>
      <c r="V66" s="166" t="s">
        <v>100</v>
      </c>
      <c r="W66" s="166" t="s">
        <v>854</v>
      </c>
      <c r="X66" s="183">
        <v>0</v>
      </c>
      <c r="Y66" s="197">
        <v>1</v>
      </c>
      <c r="Z66" s="197">
        <v>0.25</v>
      </c>
      <c r="AA66" s="197">
        <v>0.25</v>
      </c>
      <c r="AB66" s="197">
        <v>0.25</v>
      </c>
      <c r="AC66" s="197">
        <v>0.25</v>
      </c>
      <c r="AD66" s="169"/>
      <c r="AE66" s="169"/>
      <c r="AF66" s="169"/>
      <c r="AG66" s="169"/>
      <c r="AH66" s="169"/>
      <c r="AI66" s="169"/>
      <c r="AJ66" s="169"/>
      <c r="AK66" s="169"/>
      <c r="AL66" s="169"/>
      <c r="AM66" s="169"/>
      <c r="AN66" s="169"/>
      <c r="AO66" s="169"/>
      <c r="AP66" s="169"/>
      <c r="AQ66" s="169"/>
      <c r="AR66" s="169"/>
      <c r="AS66" s="169"/>
      <c r="AT66" s="169"/>
      <c r="AU66" s="169"/>
    </row>
    <row r="67" spans="1:58" ht="38.25" customHeight="1" x14ac:dyDescent="0.2">
      <c r="A67" s="172">
        <f t="shared" si="0"/>
        <v>57</v>
      </c>
      <c r="B67" s="173" t="s">
        <v>337</v>
      </c>
      <c r="C67" s="166" t="s">
        <v>476</v>
      </c>
      <c r="D67" s="173" t="s">
        <v>716</v>
      </c>
      <c r="E67" s="173" t="s">
        <v>955</v>
      </c>
      <c r="F67" s="173" t="s">
        <v>956</v>
      </c>
      <c r="G67" s="181" t="s">
        <v>957</v>
      </c>
      <c r="H67" s="166">
        <v>1</v>
      </c>
      <c r="I67" s="181" t="s">
        <v>958</v>
      </c>
      <c r="J67" s="181" t="s">
        <v>309</v>
      </c>
      <c r="K67" s="181" t="s">
        <v>311</v>
      </c>
      <c r="L67" s="181" t="s">
        <v>308</v>
      </c>
      <c r="M67" s="181" t="s">
        <v>103</v>
      </c>
      <c r="N67" s="181" t="s">
        <v>263</v>
      </c>
      <c r="O67" s="184">
        <v>46024</v>
      </c>
      <c r="P67" s="184">
        <v>46387</v>
      </c>
      <c r="Q67" s="181" t="s">
        <v>959</v>
      </c>
      <c r="R67" s="166" t="s">
        <v>425</v>
      </c>
      <c r="S67" s="181" t="s">
        <v>960</v>
      </c>
      <c r="T67" s="181" t="s">
        <v>961</v>
      </c>
      <c r="U67" s="181" t="s">
        <v>962</v>
      </c>
      <c r="V67" s="166" t="s">
        <v>310</v>
      </c>
      <c r="W67" s="166" t="s">
        <v>854</v>
      </c>
      <c r="X67" s="183">
        <v>1</v>
      </c>
      <c r="Y67" s="197">
        <v>1</v>
      </c>
      <c r="Z67" s="197">
        <v>1</v>
      </c>
      <c r="AA67" s="197">
        <v>1</v>
      </c>
      <c r="AB67" s="197">
        <v>1</v>
      </c>
      <c r="AC67" s="197">
        <v>1</v>
      </c>
      <c r="AD67" s="169"/>
      <c r="AE67" s="169"/>
      <c r="AF67" s="169"/>
      <c r="AG67" s="169"/>
      <c r="AH67" s="169"/>
      <c r="AI67" s="169"/>
      <c r="AJ67" s="169"/>
      <c r="AK67" s="169"/>
      <c r="AL67" s="169"/>
      <c r="AM67" s="169"/>
      <c r="AN67" s="169"/>
      <c r="AO67" s="169"/>
      <c r="AP67" s="169"/>
      <c r="AQ67" s="169"/>
      <c r="AR67" s="169"/>
      <c r="AS67" s="169"/>
      <c r="AT67" s="169"/>
      <c r="AU67" s="169"/>
    </row>
    <row r="68" spans="1:58" ht="120" x14ac:dyDescent="0.2">
      <c r="A68" s="172">
        <f t="shared" si="0"/>
        <v>58</v>
      </c>
      <c r="B68" s="173" t="s">
        <v>337</v>
      </c>
      <c r="C68" s="166" t="s">
        <v>476</v>
      </c>
      <c r="D68" s="173" t="s">
        <v>716</v>
      </c>
      <c r="E68" s="173" t="s">
        <v>955</v>
      </c>
      <c r="F68" s="173" t="s">
        <v>963</v>
      </c>
      <c r="G68" s="181" t="s">
        <v>964</v>
      </c>
      <c r="H68" s="166">
        <v>3</v>
      </c>
      <c r="I68" s="181" t="s">
        <v>965</v>
      </c>
      <c r="J68" s="181" t="s">
        <v>309</v>
      </c>
      <c r="K68" s="181" t="s">
        <v>311</v>
      </c>
      <c r="L68" s="181" t="s">
        <v>97</v>
      </c>
      <c r="M68" s="181" t="s">
        <v>103</v>
      </c>
      <c r="N68" s="181" t="s">
        <v>263</v>
      </c>
      <c r="O68" s="184">
        <v>46024</v>
      </c>
      <c r="P68" s="184">
        <v>46387</v>
      </c>
      <c r="Q68" s="181" t="s">
        <v>966</v>
      </c>
      <c r="R68" s="166" t="s">
        <v>424</v>
      </c>
      <c r="S68" s="181" t="s">
        <v>967</v>
      </c>
      <c r="T68" s="181" t="s">
        <v>968</v>
      </c>
      <c r="U68" s="181" t="s">
        <v>969</v>
      </c>
      <c r="V68" s="166" t="s">
        <v>100</v>
      </c>
      <c r="W68" s="166" t="s">
        <v>773</v>
      </c>
      <c r="X68" s="169">
        <v>3</v>
      </c>
      <c r="Y68" s="199">
        <v>3</v>
      </c>
      <c r="Z68" s="199">
        <v>1</v>
      </c>
      <c r="AA68" s="199">
        <v>1</v>
      </c>
      <c r="AB68" s="199">
        <v>1</v>
      </c>
      <c r="AC68" s="199">
        <v>0</v>
      </c>
      <c r="AD68" s="169"/>
      <c r="AE68" s="169"/>
      <c r="AF68" s="169"/>
      <c r="AG68" s="169"/>
      <c r="AH68" s="169"/>
      <c r="AI68" s="169"/>
      <c r="AJ68" s="169"/>
      <c r="AK68" s="169"/>
      <c r="AL68" s="169"/>
      <c r="AM68" s="169"/>
      <c r="AN68" s="169"/>
      <c r="AO68" s="169"/>
      <c r="AP68" s="169"/>
      <c r="AQ68" s="169"/>
      <c r="AR68" s="169"/>
      <c r="AS68" s="169"/>
      <c r="AT68" s="169"/>
      <c r="AU68" s="169"/>
    </row>
    <row r="69" spans="1:58" ht="45" x14ac:dyDescent="0.2">
      <c r="A69" s="172">
        <f t="shared" si="0"/>
        <v>59</v>
      </c>
      <c r="B69" s="173" t="s">
        <v>337</v>
      </c>
      <c r="C69" s="166" t="s">
        <v>476</v>
      </c>
      <c r="D69" s="173" t="s">
        <v>855</v>
      </c>
      <c r="E69" s="173" t="s">
        <v>970</v>
      </c>
      <c r="F69" s="173" t="s">
        <v>971</v>
      </c>
      <c r="G69" s="181" t="s">
        <v>972</v>
      </c>
      <c r="H69" s="166" t="s">
        <v>973</v>
      </c>
      <c r="I69" s="181" t="s">
        <v>974</v>
      </c>
      <c r="J69" s="181" t="s">
        <v>309</v>
      </c>
      <c r="K69" s="181" t="s">
        <v>311</v>
      </c>
      <c r="L69" s="181" t="s">
        <v>365</v>
      </c>
      <c r="M69" s="181" t="s">
        <v>503</v>
      </c>
      <c r="N69" s="181" t="s">
        <v>339</v>
      </c>
      <c r="O69" s="184">
        <v>46024</v>
      </c>
      <c r="P69" s="184">
        <v>46387</v>
      </c>
      <c r="Q69" s="181" t="s">
        <v>975</v>
      </c>
      <c r="R69" s="166" t="s">
        <v>424</v>
      </c>
      <c r="S69" s="181" t="s">
        <v>976</v>
      </c>
      <c r="T69" s="181" t="s">
        <v>977</v>
      </c>
      <c r="U69" s="181" t="s">
        <v>978</v>
      </c>
      <c r="V69" s="166" t="s">
        <v>100</v>
      </c>
      <c r="W69" s="166" t="s">
        <v>773</v>
      </c>
      <c r="X69" s="169">
        <v>22500</v>
      </c>
      <c r="Y69" s="199">
        <v>12000</v>
      </c>
      <c r="Z69" s="199">
        <v>2000</v>
      </c>
      <c r="AA69" s="199">
        <v>3000</v>
      </c>
      <c r="AB69" s="199">
        <v>4000</v>
      </c>
      <c r="AC69" s="199">
        <v>3000</v>
      </c>
      <c r="AD69" s="169"/>
      <c r="AE69" s="169"/>
      <c r="AF69" s="169"/>
      <c r="AG69" s="169"/>
      <c r="AH69" s="169"/>
      <c r="AI69" s="169"/>
      <c r="AJ69" s="169"/>
      <c r="AK69" s="169"/>
      <c r="AL69" s="169"/>
      <c r="AM69" s="169"/>
      <c r="AN69" s="169"/>
      <c r="AO69" s="169"/>
      <c r="AP69" s="169"/>
      <c r="AQ69" s="169"/>
      <c r="AR69" s="169"/>
      <c r="AS69" s="169"/>
      <c r="AT69" s="169"/>
      <c r="AU69" s="169"/>
    </row>
    <row r="70" spans="1:58" ht="45" x14ac:dyDescent="0.2">
      <c r="A70" s="172">
        <f t="shared" si="0"/>
        <v>60</v>
      </c>
      <c r="B70" s="173" t="s">
        <v>337</v>
      </c>
      <c r="C70" s="166" t="s">
        <v>476</v>
      </c>
      <c r="D70" s="173" t="s">
        <v>855</v>
      </c>
      <c r="E70" s="173" t="s">
        <v>970</v>
      </c>
      <c r="F70" s="173" t="s">
        <v>979</v>
      </c>
      <c r="G70" s="181" t="s">
        <v>980</v>
      </c>
      <c r="H70" s="166">
        <v>2</v>
      </c>
      <c r="I70" s="181" t="s">
        <v>981</v>
      </c>
      <c r="J70" s="181" t="s">
        <v>309</v>
      </c>
      <c r="K70" s="181" t="s">
        <v>311</v>
      </c>
      <c r="L70" s="181" t="s">
        <v>365</v>
      </c>
      <c r="M70" s="181" t="s">
        <v>503</v>
      </c>
      <c r="N70" s="181" t="s">
        <v>339</v>
      </c>
      <c r="O70" s="184">
        <v>46024</v>
      </c>
      <c r="P70" s="184">
        <v>46387</v>
      </c>
      <c r="Q70" s="181" t="s">
        <v>982</v>
      </c>
      <c r="R70" s="166" t="s">
        <v>425</v>
      </c>
      <c r="S70" s="181" t="s">
        <v>983</v>
      </c>
      <c r="T70" s="181" t="s">
        <v>984</v>
      </c>
      <c r="U70" s="181" t="s">
        <v>985</v>
      </c>
      <c r="V70" s="166" t="s">
        <v>100</v>
      </c>
      <c r="W70" s="166" t="s">
        <v>854</v>
      </c>
      <c r="X70" s="183">
        <v>0</v>
      </c>
      <c r="Y70" s="197">
        <v>1</v>
      </c>
      <c r="Z70" s="197">
        <v>0</v>
      </c>
      <c r="AA70" s="197">
        <v>0.3</v>
      </c>
      <c r="AB70" s="197">
        <v>0.3</v>
      </c>
      <c r="AC70" s="197">
        <v>0.4</v>
      </c>
      <c r="AD70" s="169"/>
      <c r="AE70" s="169"/>
      <c r="AF70" s="169"/>
      <c r="AG70" s="169"/>
      <c r="AH70" s="169"/>
      <c r="AI70" s="169"/>
      <c r="AJ70" s="169"/>
      <c r="AK70" s="169"/>
      <c r="AL70" s="169"/>
      <c r="AM70" s="169"/>
      <c r="AN70" s="169"/>
      <c r="AO70" s="169"/>
      <c r="AP70" s="169"/>
      <c r="AQ70" s="169"/>
      <c r="AR70" s="169"/>
      <c r="AS70" s="169"/>
      <c r="AT70" s="169"/>
      <c r="AU70" s="169"/>
    </row>
    <row r="71" spans="1:58" ht="45" x14ac:dyDescent="0.2">
      <c r="A71" s="172">
        <f t="shared" si="0"/>
        <v>61</v>
      </c>
      <c r="B71" s="173" t="s">
        <v>337</v>
      </c>
      <c r="C71" s="166" t="s">
        <v>476</v>
      </c>
      <c r="D71" s="173" t="s">
        <v>855</v>
      </c>
      <c r="E71" s="173" t="s">
        <v>986</v>
      </c>
      <c r="F71" s="173" t="s">
        <v>987</v>
      </c>
      <c r="G71" s="181" t="s">
        <v>988</v>
      </c>
      <c r="H71" s="166">
        <v>1</v>
      </c>
      <c r="I71" s="181" t="s">
        <v>989</v>
      </c>
      <c r="J71" s="181" t="s">
        <v>309</v>
      </c>
      <c r="K71" s="181" t="s">
        <v>311</v>
      </c>
      <c r="L71" s="181" t="s">
        <v>365</v>
      </c>
      <c r="M71" s="181" t="s">
        <v>503</v>
      </c>
      <c r="N71" s="181" t="s">
        <v>339</v>
      </c>
      <c r="O71" s="184">
        <v>46024</v>
      </c>
      <c r="P71" s="184">
        <v>46387</v>
      </c>
      <c r="Q71" s="181" t="s">
        <v>990</v>
      </c>
      <c r="R71" s="166" t="s">
        <v>424</v>
      </c>
      <c r="S71" s="181" t="s">
        <v>991</v>
      </c>
      <c r="T71" s="181" t="s">
        <v>992</v>
      </c>
      <c r="U71" s="181" t="s">
        <v>993</v>
      </c>
      <c r="V71" s="166" t="s">
        <v>100</v>
      </c>
      <c r="W71" s="166" t="s">
        <v>854</v>
      </c>
      <c r="X71" s="183">
        <v>0</v>
      </c>
      <c r="Y71" s="197">
        <v>1</v>
      </c>
      <c r="Z71" s="197">
        <v>0</v>
      </c>
      <c r="AA71" s="197">
        <v>0.3</v>
      </c>
      <c r="AB71" s="197">
        <v>0.3</v>
      </c>
      <c r="AC71" s="197">
        <v>0.4</v>
      </c>
      <c r="AD71" s="169"/>
      <c r="AE71" s="169"/>
      <c r="AF71" s="169"/>
      <c r="AG71" s="169"/>
      <c r="AH71" s="169"/>
      <c r="AI71" s="169"/>
      <c r="AJ71" s="169"/>
      <c r="AK71" s="169"/>
      <c r="AL71" s="169"/>
      <c r="AM71" s="169"/>
      <c r="AN71" s="169"/>
      <c r="AO71" s="169"/>
      <c r="AP71" s="169"/>
      <c r="AQ71" s="169"/>
      <c r="AR71" s="169"/>
      <c r="AS71" s="169"/>
      <c r="AT71" s="169"/>
      <c r="AU71" s="169"/>
    </row>
    <row r="72" spans="1:58" s="99" customFormat="1" ht="45" x14ac:dyDescent="0.2">
      <c r="A72" s="172">
        <f t="shared" si="0"/>
        <v>62</v>
      </c>
      <c r="B72" s="173" t="s">
        <v>337</v>
      </c>
      <c r="C72" s="166" t="s">
        <v>476</v>
      </c>
      <c r="D72" s="173" t="s">
        <v>855</v>
      </c>
      <c r="E72" s="173" t="s">
        <v>986</v>
      </c>
      <c r="F72" s="173" t="s">
        <v>994</v>
      </c>
      <c r="G72" s="181" t="s">
        <v>995</v>
      </c>
      <c r="H72" s="166">
        <v>6</v>
      </c>
      <c r="I72" s="181" t="s">
        <v>996</v>
      </c>
      <c r="J72" s="181" t="s">
        <v>309</v>
      </c>
      <c r="K72" s="181" t="s">
        <v>311</v>
      </c>
      <c r="L72" s="181" t="s">
        <v>365</v>
      </c>
      <c r="M72" s="181" t="s">
        <v>503</v>
      </c>
      <c r="N72" s="181" t="s">
        <v>339</v>
      </c>
      <c r="O72" s="184">
        <v>46024</v>
      </c>
      <c r="P72" s="184">
        <v>46387</v>
      </c>
      <c r="Q72" s="181" t="s">
        <v>997</v>
      </c>
      <c r="R72" s="166" t="s">
        <v>424</v>
      </c>
      <c r="S72" s="181" t="s">
        <v>998</v>
      </c>
      <c r="T72" s="181" t="s">
        <v>999</v>
      </c>
      <c r="U72" s="181" t="s">
        <v>993</v>
      </c>
      <c r="V72" s="166" t="s">
        <v>100</v>
      </c>
      <c r="W72" s="166" t="s">
        <v>773</v>
      </c>
      <c r="X72" s="169">
        <v>0</v>
      </c>
      <c r="Y72" s="199">
        <v>6</v>
      </c>
      <c r="Z72" s="199">
        <v>0</v>
      </c>
      <c r="AA72" s="199">
        <v>2</v>
      </c>
      <c r="AB72" s="199">
        <v>2</v>
      </c>
      <c r="AC72" s="199">
        <v>2</v>
      </c>
      <c r="AD72" s="169"/>
      <c r="AE72" s="169"/>
      <c r="AF72" s="169"/>
      <c r="AG72" s="169"/>
      <c r="AH72" s="169"/>
      <c r="AI72" s="169"/>
      <c r="AJ72" s="169"/>
      <c r="AK72" s="169"/>
      <c r="AL72" s="169"/>
      <c r="AM72" s="169"/>
      <c r="AN72" s="169"/>
      <c r="AO72" s="169"/>
      <c r="AP72" s="169"/>
      <c r="AQ72" s="169"/>
      <c r="AR72" s="169"/>
      <c r="AS72" s="169"/>
      <c r="AT72" s="169"/>
      <c r="AU72" s="169"/>
      <c r="AV72" s="171"/>
      <c r="AW72" s="171"/>
      <c r="AX72" s="171"/>
      <c r="AY72" s="171"/>
      <c r="AZ72" s="171"/>
      <c r="BA72" s="171"/>
      <c r="BB72" s="171"/>
      <c r="BC72" s="171"/>
      <c r="BD72" s="171"/>
      <c r="BE72" s="171"/>
      <c r="BF72" s="171"/>
    </row>
    <row r="73" spans="1:58" s="99" customFormat="1" ht="150.75" customHeight="1" x14ac:dyDescent="0.2">
      <c r="A73" s="172">
        <f t="shared" si="0"/>
        <v>63</v>
      </c>
      <c r="B73" s="173" t="s">
        <v>337</v>
      </c>
      <c r="C73" s="166" t="s">
        <v>476</v>
      </c>
      <c r="D73" s="173" t="s">
        <v>855</v>
      </c>
      <c r="E73" s="173" t="s">
        <v>970</v>
      </c>
      <c r="F73" s="173" t="s">
        <v>1000</v>
      </c>
      <c r="G73" s="181" t="s">
        <v>1001</v>
      </c>
      <c r="H73" s="166">
        <v>2</v>
      </c>
      <c r="I73" s="181" t="s">
        <v>1002</v>
      </c>
      <c r="J73" s="181" t="s">
        <v>309</v>
      </c>
      <c r="K73" s="181" t="s">
        <v>311</v>
      </c>
      <c r="L73" s="181" t="s">
        <v>365</v>
      </c>
      <c r="M73" s="181" t="s">
        <v>503</v>
      </c>
      <c r="N73" s="181" t="s">
        <v>339</v>
      </c>
      <c r="O73" s="184">
        <v>46024</v>
      </c>
      <c r="P73" s="184">
        <v>46387</v>
      </c>
      <c r="Q73" s="181" t="s">
        <v>1003</v>
      </c>
      <c r="R73" s="166" t="s">
        <v>424</v>
      </c>
      <c r="S73" s="181" t="s">
        <v>1004</v>
      </c>
      <c r="T73" s="181" t="s">
        <v>1005</v>
      </c>
      <c r="U73" s="181" t="s">
        <v>985</v>
      </c>
      <c r="V73" s="166" t="s">
        <v>100</v>
      </c>
      <c r="W73" s="166" t="s">
        <v>773</v>
      </c>
      <c r="X73" s="169">
        <v>0</v>
      </c>
      <c r="Y73" s="199">
        <v>2</v>
      </c>
      <c r="Z73" s="199">
        <v>0</v>
      </c>
      <c r="AA73" s="199">
        <v>0</v>
      </c>
      <c r="AB73" s="199">
        <v>0</v>
      </c>
      <c r="AC73" s="199">
        <v>2</v>
      </c>
      <c r="AD73" s="169"/>
      <c r="AE73" s="169"/>
      <c r="AF73" s="169"/>
      <c r="AG73" s="169"/>
      <c r="AH73" s="169"/>
      <c r="AI73" s="169"/>
      <c r="AJ73" s="169"/>
      <c r="AK73" s="169"/>
      <c r="AL73" s="169"/>
      <c r="AM73" s="169"/>
      <c r="AN73" s="169"/>
      <c r="AO73" s="169"/>
      <c r="AP73" s="169"/>
      <c r="AQ73" s="169"/>
      <c r="AR73" s="169"/>
      <c r="AS73" s="169"/>
      <c r="AT73" s="169"/>
      <c r="AU73" s="169"/>
      <c r="AV73" s="171"/>
      <c r="AW73" s="171"/>
      <c r="AX73" s="171"/>
      <c r="AY73" s="171"/>
      <c r="AZ73" s="171"/>
      <c r="BA73" s="171"/>
      <c r="BB73" s="171"/>
      <c r="BC73" s="171"/>
      <c r="BD73" s="171"/>
      <c r="BE73" s="171"/>
      <c r="BF73" s="171"/>
    </row>
    <row r="74" spans="1:58" s="99" customFormat="1" ht="114.75" customHeight="1" x14ac:dyDescent="0.2">
      <c r="A74" s="172">
        <f t="shared" si="0"/>
        <v>64</v>
      </c>
      <c r="B74" s="173" t="s">
        <v>337</v>
      </c>
      <c r="C74" s="166" t="s">
        <v>476</v>
      </c>
      <c r="D74" s="173" t="s">
        <v>855</v>
      </c>
      <c r="E74" s="173" t="s">
        <v>970</v>
      </c>
      <c r="F74" s="173" t="s">
        <v>1006</v>
      </c>
      <c r="G74" s="181" t="s">
        <v>504</v>
      </c>
      <c r="H74" s="166">
        <v>1</v>
      </c>
      <c r="I74" s="181" t="s">
        <v>1007</v>
      </c>
      <c r="J74" s="181" t="s">
        <v>309</v>
      </c>
      <c r="K74" s="181" t="s">
        <v>311</v>
      </c>
      <c r="L74" s="181" t="s">
        <v>365</v>
      </c>
      <c r="M74" s="181" t="s">
        <v>503</v>
      </c>
      <c r="N74" s="181" t="s">
        <v>339</v>
      </c>
      <c r="O74" s="184">
        <v>46024</v>
      </c>
      <c r="P74" s="184">
        <v>46387</v>
      </c>
      <c r="Q74" s="181" t="s">
        <v>1008</v>
      </c>
      <c r="R74" s="166" t="s">
        <v>425</v>
      </c>
      <c r="S74" s="181" t="s">
        <v>983</v>
      </c>
      <c r="T74" s="181" t="s">
        <v>1009</v>
      </c>
      <c r="U74" s="181" t="s">
        <v>985</v>
      </c>
      <c r="V74" s="166" t="s">
        <v>100</v>
      </c>
      <c r="W74" s="166" t="s">
        <v>854</v>
      </c>
      <c r="X74" s="183">
        <v>0</v>
      </c>
      <c r="Y74" s="197">
        <v>1</v>
      </c>
      <c r="Z74" s="197">
        <v>0</v>
      </c>
      <c r="AA74" s="197">
        <v>0.3</v>
      </c>
      <c r="AB74" s="197">
        <v>0.3</v>
      </c>
      <c r="AC74" s="197">
        <v>0.4</v>
      </c>
      <c r="AD74" s="169"/>
      <c r="AE74" s="169"/>
      <c r="AF74" s="169"/>
      <c r="AG74" s="169"/>
      <c r="AH74" s="169"/>
      <c r="AI74" s="169"/>
      <c r="AJ74" s="169"/>
      <c r="AK74" s="169"/>
      <c r="AL74" s="169"/>
      <c r="AM74" s="169"/>
      <c r="AN74" s="169"/>
      <c r="AO74" s="169"/>
      <c r="AP74" s="169"/>
      <c r="AQ74" s="169"/>
      <c r="AR74" s="169"/>
      <c r="AS74" s="169"/>
      <c r="AT74" s="169"/>
      <c r="AU74" s="169"/>
      <c r="AV74" s="171"/>
      <c r="AW74" s="171"/>
      <c r="AX74" s="171"/>
      <c r="AY74" s="171"/>
      <c r="AZ74" s="171"/>
      <c r="BA74" s="171"/>
      <c r="BB74" s="171"/>
      <c r="BC74" s="171"/>
      <c r="BD74" s="171"/>
      <c r="BE74" s="171"/>
      <c r="BF74" s="171"/>
    </row>
    <row r="75" spans="1:58" s="99" customFormat="1" ht="114.75" customHeight="1" x14ac:dyDescent="0.2">
      <c r="A75" s="172">
        <f t="shared" si="0"/>
        <v>65</v>
      </c>
      <c r="B75" s="173" t="s">
        <v>337</v>
      </c>
      <c r="C75" s="166" t="s">
        <v>476</v>
      </c>
      <c r="D75" s="173" t="s">
        <v>855</v>
      </c>
      <c r="E75" s="173" t="s">
        <v>970</v>
      </c>
      <c r="F75" s="173" t="s">
        <v>1010</v>
      </c>
      <c r="G75" s="181" t="s">
        <v>1011</v>
      </c>
      <c r="H75" s="166">
        <v>2</v>
      </c>
      <c r="I75" s="181" t="s">
        <v>1011</v>
      </c>
      <c r="J75" s="181" t="s">
        <v>309</v>
      </c>
      <c r="K75" s="181" t="s">
        <v>311</v>
      </c>
      <c r="L75" s="181" t="s">
        <v>365</v>
      </c>
      <c r="M75" s="181" t="s">
        <v>503</v>
      </c>
      <c r="N75" s="181" t="s">
        <v>339</v>
      </c>
      <c r="O75" s="184">
        <v>46024</v>
      </c>
      <c r="P75" s="184">
        <v>46387</v>
      </c>
      <c r="Q75" s="181" t="s">
        <v>1012</v>
      </c>
      <c r="R75" s="166" t="s">
        <v>425</v>
      </c>
      <c r="S75" s="181" t="s">
        <v>983</v>
      </c>
      <c r="T75" s="181" t="s">
        <v>1013</v>
      </c>
      <c r="U75" s="181" t="s">
        <v>985</v>
      </c>
      <c r="V75" s="166" t="s">
        <v>100</v>
      </c>
      <c r="W75" s="166" t="s">
        <v>854</v>
      </c>
      <c r="X75" s="183">
        <v>0</v>
      </c>
      <c r="Y75" s="197">
        <v>1</v>
      </c>
      <c r="Z75" s="197">
        <v>0</v>
      </c>
      <c r="AA75" s="197">
        <v>0.3</v>
      </c>
      <c r="AB75" s="197">
        <v>0.3</v>
      </c>
      <c r="AC75" s="197">
        <v>0.4</v>
      </c>
      <c r="AD75" s="169"/>
      <c r="AE75" s="169"/>
      <c r="AF75" s="169"/>
      <c r="AG75" s="169"/>
      <c r="AH75" s="169"/>
      <c r="AI75" s="169"/>
      <c r="AJ75" s="169"/>
      <c r="AK75" s="169"/>
      <c r="AL75" s="169"/>
      <c r="AM75" s="169"/>
      <c r="AN75" s="169"/>
      <c r="AO75" s="169"/>
      <c r="AP75" s="169"/>
      <c r="AQ75" s="169"/>
      <c r="AR75" s="169"/>
      <c r="AS75" s="169"/>
      <c r="AT75" s="169"/>
      <c r="AU75" s="169"/>
      <c r="AV75" s="171"/>
      <c r="AW75" s="171"/>
      <c r="AX75" s="171"/>
      <c r="AY75" s="171"/>
      <c r="AZ75" s="171"/>
      <c r="BA75" s="171"/>
      <c r="BB75" s="171"/>
      <c r="BC75" s="171"/>
      <c r="BD75" s="171"/>
      <c r="BE75" s="171"/>
      <c r="BF75" s="171"/>
    </row>
    <row r="76" spans="1:58" s="99" customFormat="1" ht="114.75" customHeight="1" x14ac:dyDescent="0.2">
      <c r="A76" s="172">
        <f t="shared" ref="A76:A96" si="1">ROW(C66)</f>
        <v>66</v>
      </c>
      <c r="B76" s="173" t="s">
        <v>337</v>
      </c>
      <c r="C76" s="166" t="s">
        <v>476</v>
      </c>
      <c r="D76" s="173" t="s">
        <v>1014</v>
      </c>
      <c r="E76" s="173" t="s">
        <v>1015</v>
      </c>
      <c r="F76" s="173" t="s">
        <v>1016</v>
      </c>
      <c r="G76" s="181" t="s">
        <v>1017</v>
      </c>
      <c r="H76" s="166">
        <v>40</v>
      </c>
      <c r="I76" s="181" t="s">
        <v>1018</v>
      </c>
      <c r="J76" s="181" t="s">
        <v>309</v>
      </c>
      <c r="K76" s="181" t="s">
        <v>311</v>
      </c>
      <c r="L76" s="181" t="s">
        <v>374</v>
      </c>
      <c r="M76" s="181" t="s">
        <v>503</v>
      </c>
      <c r="N76" s="181" t="s">
        <v>265</v>
      </c>
      <c r="O76" s="184">
        <v>46024</v>
      </c>
      <c r="P76" s="184">
        <v>46387</v>
      </c>
      <c r="Q76" s="181" t="s">
        <v>1019</v>
      </c>
      <c r="R76" s="166" t="s">
        <v>424</v>
      </c>
      <c r="S76" s="181" t="s">
        <v>1020</v>
      </c>
      <c r="T76" s="181" t="s">
        <v>1021</v>
      </c>
      <c r="U76" s="181" t="s">
        <v>1018</v>
      </c>
      <c r="V76" s="166" t="s">
        <v>100</v>
      </c>
      <c r="W76" s="166" t="s">
        <v>773</v>
      </c>
      <c r="X76" s="169">
        <v>29</v>
      </c>
      <c r="Y76" s="199">
        <v>40</v>
      </c>
      <c r="Z76" s="199">
        <v>10</v>
      </c>
      <c r="AA76" s="199">
        <v>11</v>
      </c>
      <c r="AB76" s="199">
        <v>9</v>
      </c>
      <c r="AC76" s="199">
        <v>10</v>
      </c>
      <c r="AD76" s="169"/>
      <c r="AE76" s="169"/>
      <c r="AF76" s="169"/>
      <c r="AG76" s="169"/>
      <c r="AH76" s="169"/>
      <c r="AI76" s="169"/>
      <c r="AJ76" s="169"/>
      <c r="AK76" s="169"/>
      <c r="AL76" s="169"/>
      <c r="AM76" s="169"/>
      <c r="AN76" s="169"/>
      <c r="AO76" s="169"/>
      <c r="AP76" s="169"/>
      <c r="AQ76" s="169"/>
      <c r="AR76" s="169"/>
      <c r="AS76" s="169"/>
      <c r="AT76" s="169"/>
      <c r="AU76" s="169"/>
      <c r="AV76" s="171"/>
      <c r="AW76" s="171"/>
      <c r="AX76" s="171"/>
      <c r="AY76" s="171"/>
      <c r="AZ76" s="171"/>
      <c r="BA76" s="171"/>
      <c r="BB76" s="171"/>
      <c r="BC76" s="171"/>
      <c r="BD76" s="171"/>
      <c r="BE76" s="171"/>
      <c r="BF76" s="171"/>
    </row>
    <row r="77" spans="1:58" ht="45" x14ac:dyDescent="0.2">
      <c r="A77" s="172">
        <f t="shared" si="1"/>
        <v>67</v>
      </c>
      <c r="B77" s="173" t="s">
        <v>337</v>
      </c>
      <c r="C77" s="166" t="s">
        <v>476</v>
      </c>
      <c r="D77" s="166" t="s">
        <v>1032</v>
      </c>
      <c r="E77" s="166" t="s">
        <v>1033</v>
      </c>
      <c r="F77" s="181" t="s">
        <v>1034</v>
      </c>
      <c r="G77" s="181" t="s">
        <v>1035</v>
      </c>
      <c r="H77" s="182">
        <v>1</v>
      </c>
      <c r="I77" s="181" t="s">
        <v>1036</v>
      </c>
      <c r="J77" s="174" t="s">
        <v>309</v>
      </c>
      <c r="K77" s="181" t="s">
        <v>328</v>
      </c>
      <c r="L77" s="181" t="s">
        <v>97</v>
      </c>
      <c r="M77" s="181" t="s">
        <v>103</v>
      </c>
      <c r="N77" s="174" t="s">
        <v>307</v>
      </c>
      <c r="O77" s="184">
        <v>46024</v>
      </c>
      <c r="P77" s="185" t="s">
        <v>1037</v>
      </c>
      <c r="Q77" s="186" t="s">
        <v>1038</v>
      </c>
      <c r="R77" s="187" t="s">
        <v>424</v>
      </c>
      <c r="S77" s="181" t="s">
        <v>1039</v>
      </c>
      <c r="T77" s="181" t="s">
        <v>1040</v>
      </c>
      <c r="U77" s="181" t="s">
        <v>1041</v>
      </c>
      <c r="V77" s="166" t="s">
        <v>100</v>
      </c>
      <c r="W77" s="166" t="s">
        <v>1042</v>
      </c>
      <c r="X77" s="166">
        <v>0</v>
      </c>
      <c r="Y77" s="182">
        <v>1</v>
      </c>
      <c r="Z77" s="183">
        <v>0.15</v>
      </c>
      <c r="AA77" s="183">
        <v>0.3</v>
      </c>
      <c r="AB77" s="197">
        <v>0.3</v>
      </c>
      <c r="AC77" s="188">
        <v>0.25</v>
      </c>
      <c r="AD77" s="168"/>
      <c r="AE77" s="169"/>
      <c r="AF77" s="169"/>
      <c r="AG77" s="169"/>
      <c r="AH77" s="169"/>
      <c r="AI77" s="169"/>
      <c r="AJ77" s="169"/>
      <c r="AK77" s="169"/>
      <c r="AL77" s="169"/>
      <c r="AM77" s="169"/>
      <c r="AN77" s="169"/>
      <c r="AO77" s="169"/>
      <c r="AP77" s="169"/>
      <c r="AQ77" s="169"/>
      <c r="AR77" s="168"/>
      <c r="AS77" s="169"/>
      <c r="AT77" s="169"/>
      <c r="AU77" s="170"/>
    </row>
    <row r="78" spans="1:58" ht="75" x14ac:dyDescent="0.2">
      <c r="A78" s="172">
        <f t="shared" si="1"/>
        <v>68</v>
      </c>
      <c r="B78" s="173" t="s">
        <v>337</v>
      </c>
      <c r="C78" s="166" t="s">
        <v>476</v>
      </c>
      <c r="D78" s="166" t="s">
        <v>1032</v>
      </c>
      <c r="E78" s="166" t="s">
        <v>1033</v>
      </c>
      <c r="F78" s="181" t="s">
        <v>1043</v>
      </c>
      <c r="G78" s="181" t="s">
        <v>1044</v>
      </c>
      <c r="H78" s="182">
        <v>1</v>
      </c>
      <c r="I78" s="181" t="s">
        <v>1045</v>
      </c>
      <c r="J78" s="174" t="s">
        <v>309</v>
      </c>
      <c r="K78" s="181" t="s">
        <v>328</v>
      </c>
      <c r="L78" s="181" t="s">
        <v>97</v>
      </c>
      <c r="M78" s="181" t="s">
        <v>103</v>
      </c>
      <c r="N78" s="174" t="s">
        <v>307</v>
      </c>
      <c r="O78" s="184">
        <v>46024</v>
      </c>
      <c r="P78" s="185">
        <v>46387</v>
      </c>
      <c r="Q78" s="186" t="s">
        <v>1046</v>
      </c>
      <c r="R78" s="187" t="s">
        <v>424</v>
      </c>
      <c r="S78" s="181" t="s">
        <v>1047</v>
      </c>
      <c r="T78" s="181" t="s">
        <v>1048</v>
      </c>
      <c r="U78" s="181" t="s">
        <v>1049</v>
      </c>
      <c r="V78" s="166" t="s">
        <v>100</v>
      </c>
      <c r="W78" s="166" t="s">
        <v>1042</v>
      </c>
      <c r="X78" s="166">
        <v>0</v>
      </c>
      <c r="Y78" s="182">
        <v>1</v>
      </c>
      <c r="Z78" s="183">
        <v>0.15</v>
      </c>
      <c r="AA78" s="183">
        <v>0.3</v>
      </c>
      <c r="AB78" s="197">
        <v>0.3</v>
      </c>
      <c r="AC78" s="188">
        <v>0.25</v>
      </c>
      <c r="AD78" s="168"/>
      <c r="AE78" s="169"/>
      <c r="AF78" s="169"/>
      <c r="AG78" s="169"/>
      <c r="AH78" s="169"/>
      <c r="AI78" s="169"/>
      <c r="AJ78" s="169"/>
      <c r="AK78" s="169"/>
      <c r="AL78" s="169"/>
      <c r="AM78" s="169"/>
      <c r="AN78" s="169"/>
      <c r="AO78" s="169"/>
      <c r="AP78" s="169"/>
      <c r="AQ78" s="169"/>
      <c r="AR78" s="168"/>
      <c r="AS78" s="169"/>
      <c r="AT78" s="169"/>
      <c r="AU78" s="170"/>
    </row>
    <row r="79" spans="1:58" ht="60" x14ac:dyDescent="0.2">
      <c r="A79" s="172">
        <f t="shared" si="1"/>
        <v>69</v>
      </c>
      <c r="B79" s="173" t="s">
        <v>337</v>
      </c>
      <c r="C79" s="166" t="s">
        <v>483</v>
      </c>
      <c r="D79" s="166" t="s">
        <v>1050</v>
      </c>
      <c r="E79" s="166" t="s">
        <v>1051</v>
      </c>
      <c r="F79" s="166" t="s">
        <v>1051</v>
      </c>
      <c r="G79" s="181" t="s">
        <v>1052</v>
      </c>
      <c r="H79" s="182">
        <v>1</v>
      </c>
      <c r="I79" s="181" t="s">
        <v>1053</v>
      </c>
      <c r="J79" s="181" t="s">
        <v>309</v>
      </c>
      <c r="K79" s="181" t="s">
        <v>1054</v>
      </c>
      <c r="L79" s="181" t="s">
        <v>353</v>
      </c>
      <c r="M79" s="181" t="s">
        <v>98</v>
      </c>
      <c r="N79" s="181" t="s">
        <v>387</v>
      </c>
      <c r="O79" s="184">
        <v>46024</v>
      </c>
      <c r="P79" s="184">
        <v>46387</v>
      </c>
      <c r="Q79" s="186" t="s">
        <v>1055</v>
      </c>
      <c r="R79" s="205" t="s">
        <v>425</v>
      </c>
      <c r="S79" s="186" t="s">
        <v>1056</v>
      </c>
      <c r="T79" s="186" t="s">
        <v>1057</v>
      </c>
      <c r="U79" s="181" t="s">
        <v>1058</v>
      </c>
      <c r="V79" s="166" t="s">
        <v>100</v>
      </c>
      <c r="W79" s="166" t="s">
        <v>1042</v>
      </c>
      <c r="X79" s="206">
        <v>0.75</v>
      </c>
      <c r="Y79" s="206">
        <v>1</v>
      </c>
      <c r="Z79" s="207">
        <v>0.25</v>
      </c>
      <c r="AA79" s="207">
        <v>0.25</v>
      </c>
      <c r="AB79" s="207">
        <v>0.25</v>
      </c>
      <c r="AC79" s="208">
        <v>0.25</v>
      </c>
      <c r="AD79" s="209"/>
      <c r="AE79" s="210"/>
      <c r="AF79" s="210"/>
      <c r="AG79" s="210"/>
      <c r="AH79" s="210"/>
      <c r="AI79" s="210"/>
      <c r="AJ79" s="210"/>
      <c r="AK79" s="210"/>
      <c r="AL79" s="210"/>
      <c r="AM79" s="210"/>
      <c r="AN79" s="210"/>
      <c r="AO79" s="210"/>
      <c r="AP79" s="210"/>
      <c r="AQ79" s="210"/>
      <c r="AR79" s="209"/>
      <c r="AS79" s="210"/>
      <c r="AT79" s="210"/>
      <c r="AU79" s="211"/>
    </row>
    <row r="80" spans="1:58" ht="60" x14ac:dyDescent="0.2">
      <c r="A80" s="172">
        <f t="shared" si="1"/>
        <v>70</v>
      </c>
      <c r="B80" s="173" t="s">
        <v>337</v>
      </c>
      <c r="C80" s="166" t="s">
        <v>483</v>
      </c>
      <c r="D80" s="166" t="s">
        <v>1050</v>
      </c>
      <c r="E80" s="166" t="s">
        <v>1059</v>
      </c>
      <c r="F80" s="166" t="s">
        <v>1059</v>
      </c>
      <c r="G80" s="181" t="s">
        <v>1052</v>
      </c>
      <c r="H80" s="182">
        <v>1</v>
      </c>
      <c r="I80" s="181" t="s">
        <v>1060</v>
      </c>
      <c r="J80" s="181" t="s">
        <v>309</v>
      </c>
      <c r="K80" s="181" t="s">
        <v>1054</v>
      </c>
      <c r="L80" s="181" t="s">
        <v>353</v>
      </c>
      <c r="M80" s="181" t="s">
        <v>98</v>
      </c>
      <c r="N80" s="181" t="s">
        <v>387</v>
      </c>
      <c r="O80" s="184">
        <v>46024</v>
      </c>
      <c r="P80" s="184">
        <v>46387</v>
      </c>
      <c r="Q80" s="186" t="s">
        <v>1061</v>
      </c>
      <c r="R80" s="205" t="s">
        <v>425</v>
      </c>
      <c r="S80" s="186" t="s">
        <v>1062</v>
      </c>
      <c r="T80" s="186" t="s">
        <v>1063</v>
      </c>
      <c r="U80" s="181" t="s">
        <v>1064</v>
      </c>
      <c r="V80" s="166" t="s">
        <v>100</v>
      </c>
      <c r="W80" s="166" t="s">
        <v>1030</v>
      </c>
      <c r="X80" s="212">
        <v>700</v>
      </c>
      <c r="Y80" s="212">
        <v>1100</v>
      </c>
      <c r="Z80" s="213">
        <v>0</v>
      </c>
      <c r="AA80" s="214">
        <v>0</v>
      </c>
      <c r="AB80" s="214">
        <v>0</v>
      </c>
      <c r="AC80" s="215">
        <v>1100</v>
      </c>
      <c r="AD80" s="209"/>
      <c r="AE80" s="210"/>
      <c r="AF80" s="210"/>
      <c r="AG80" s="210"/>
      <c r="AH80" s="210"/>
      <c r="AI80" s="210"/>
      <c r="AJ80" s="210"/>
      <c r="AK80" s="210"/>
      <c r="AL80" s="210"/>
      <c r="AM80" s="210"/>
      <c r="AN80" s="210"/>
      <c r="AO80" s="210"/>
      <c r="AP80" s="210"/>
      <c r="AQ80" s="210"/>
      <c r="AR80" s="209"/>
      <c r="AS80" s="210"/>
      <c r="AT80" s="210"/>
      <c r="AU80" s="211"/>
    </row>
    <row r="81" spans="1:47" ht="120" x14ac:dyDescent="0.2">
      <c r="A81" s="172">
        <f t="shared" si="1"/>
        <v>71</v>
      </c>
      <c r="B81" s="173" t="s">
        <v>337</v>
      </c>
      <c r="C81" s="166" t="s">
        <v>483</v>
      </c>
      <c r="D81" s="166" t="s">
        <v>1050</v>
      </c>
      <c r="E81" s="166" t="s">
        <v>1065</v>
      </c>
      <c r="F81" s="166" t="s">
        <v>1065</v>
      </c>
      <c r="G81" s="181" t="s">
        <v>1052</v>
      </c>
      <c r="H81" s="182">
        <v>1</v>
      </c>
      <c r="I81" s="181" t="s">
        <v>1066</v>
      </c>
      <c r="J81" s="181" t="s">
        <v>309</v>
      </c>
      <c r="K81" s="181" t="s">
        <v>1054</v>
      </c>
      <c r="L81" s="181" t="s">
        <v>353</v>
      </c>
      <c r="M81" s="181" t="s">
        <v>98</v>
      </c>
      <c r="N81" s="181" t="s">
        <v>387</v>
      </c>
      <c r="O81" s="184">
        <v>46024</v>
      </c>
      <c r="P81" s="184">
        <v>46387</v>
      </c>
      <c r="Q81" s="186" t="s">
        <v>1067</v>
      </c>
      <c r="R81" s="205" t="s">
        <v>425</v>
      </c>
      <c r="S81" s="186" t="s">
        <v>1068</v>
      </c>
      <c r="T81" s="186" t="s">
        <v>1069</v>
      </c>
      <c r="U81" s="181" t="s">
        <v>1070</v>
      </c>
      <c r="V81" s="166" t="s">
        <v>100</v>
      </c>
      <c r="W81" s="166" t="s">
        <v>1042</v>
      </c>
      <c r="X81" s="206">
        <v>1</v>
      </c>
      <c r="Y81" s="206">
        <v>1</v>
      </c>
      <c r="Z81" s="207">
        <v>0.25</v>
      </c>
      <c r="AA81" s="207">
        <v>0.25</v>
      </c>
      <c r="AB81" s="207">
        <v>0.25</v>
      </c>
      <c r="AC81" s="208">
        <v>0.25</v>
      </c>
      <c r="AD81" s="209"/>
      <c r="AE81" s="210"/>
      <c r="AF81" s="210"/>
      <c r="AG81" s="210"/>
      <c r="AH81" s="210"/>
      <c r="AI81" s="210"/>
      <c r="AJ81" s="210"/>
      <c r="AK81" s="210"/>
      <c r="AL81" s="210"/>
      <c r="AM81" s="210"/>
      <c r="AN81" s="210"/>
      <c r="AO81" s="210"/>
      <c r="AP81" s="210"/>
      <c r="AQ81" s="210"/>
      <c r="AR81" s="209"/>
      <c r="AS81" s="210"/>
      <c r="AT81" s="210"/>
      <c r="AU81" s="211"/>
    </row>
    <row r="82" spans="1:47" ht="75" x14ac:dyDescent="0.2">
      <c r="A82" s="172">
        <f t="shared" si="1"/>
        <v>72</v>
      </c>
      <c r="B82" s="173" t="s">
        <v>337</v>
      </c>
      <c r="C82" s="166" t="s">
        <v>483</v>
      </c>
      <c r="D82" s="166" t="s">
        <v>1050</v>
      </c>
      <c r="E82" s="166" t="s">
        <v>1065</v>
      </c>
      <c r="F82" s="166" t="s">
        <v>1071</v>
      </c>
      <c r="G82" s="181" t="s">
        <v>1052</v>
      </c>
      <c r="H82" s="182">
        <v>1</v>
      </c>
      <c r="I82" s="181" t="s">
        <v>1072</v>
      </c>
      <c r="J82" s="181" t="s">
        <v>309</v>
      </c>
      <c r="K82" s="181" t="s">
        <v>1054</v>
      </c>
      <c r="L82" s="181" t="s">
        <v>356</v>
      </c>
      <c r="M82" s="181" t="s">
        <v>355</v>
      </c>
      <c r="N82" s="181" t="s">
        <v>387</v>
      </c>
      <c r="O82" s="184">
        <v>46024</v>
      </c>
      <c r="P82" s="184">
        <v>46387</v>
      </c>
      <c r="Q82" s="186" t="s">
        <v>1073</v>
      </c>
      <c r="R82" s="205" t="s">
        <v>425</v>
      </c>
      <c r="S82" s="186" t="s">
        <v>1074</v>
      </c>
      <c r="T82" s="186" t="s">
        <v>1075</v>
      </c>
      <c r="U82" s="181" t="s">
        <v>1076</v>
      </c>
      <c r="V82" s="166" t="s">
        <v>100</v>
      </c>
      <c r="W82" s="166" t="s">
        <v>1042</v>
      </c>
      <c r="X82" s="216">
        <v>1</v>
      </c>
      <c r="Y82" s="206">
        <v>1</v>
      </c>
      <c r="Z82" s="207">
        <v>0.25</v>
      </c>
      <c r="AA82" s="207">
        <v>0.25</v>
      </c>
      <c r="AB82" s="207">
        <v>0.25</v>
      </c>
      <c r="AC82" s="208">
        <v>0.25</v>
      </c>
      <c r="AD82" s="209"/>
      <c r="AE82" s="210"/>
      <c r="AF82" s="210"/>
      <c r="AG82" s="210"/>
      <c r="AH82" s="210"/>
      <c r="AI82" s="210"/>
      <c r="AJ82" s="210"/>
      <c r="AK82" s="210"/>
      <c r="AL82" s="210"/>
      <c r="AM82" s="210"/>
      <c r="AN82" s="210"/>
      <c r="AO82" s="210"/>
      <c r="AP82" s="210"/>
      <c r="AQ82" s="210"/>
      <c r="AR82" s="209"/>
      <c r="AS82" s="210"/>
      <c r="AT82" s="210"/>
      <c r="AU82" s="211"/>
    </row>
    <row r="83" spans="1:47" ht="60" x14ac:dyDescent="0.2">
      <c r="A83" s="172">
        <f t="shared" si="1"/>
        <v>73</v>
      </c>
      <c r="B83" s="173" t="s">
        <v>337</v>
      </c>
      <c r="C83" s="166" t="s">
        <v>483</v>
      </c>
      <c r="D83" s="166" t="s">
        <v>1050</v>
      </c>
      <c r="E83" s="166" t="s">
        <v>1065</v>
      </c>
      <c r="F83" s="166" t="s">
        <v>1071</v>
      </c>
      <c r="G83" s="181" t="s">
        <v>1052</v>
      </c>
      <c r="H83" s="182">
        <v>1</v>
      </c>
      <c r="I83" s="181" t="s">
        <v>1072</v>
      </c>
      <c r="J83" s="181" t="s">
        <v>309</v>
      </c>
      <c r="K83" s="181" t="s">
        <v>1054</v>
      </c>
      <c r="L83" s="181" t="s">
        <v>356</v>
      </c>
      <c r="M83" s="181" t="s">
        <v>355</v>
      </c>
      <c r="N83" s="181" t="s">
        <v>387</v>
      </c>
      <c r="O83" s="184">
        <v>46024</v>
      </c>
      <c r="P83" s="184">
        <v>46387</v>
      </c>
      <c r="Q83" s="186" t="s">
        <v>1077</v>
      </c>
      <c r="R83" s="205" t="s">
        <v>425</v>
      </c>
      <c r="S83" s="186" t="s">
        <v>1078</v>
      </c>
      <c r="T83" s="186" t="s">
        <v>1079</v>
      </c>
      <c r="U83" s="181" t="s">
        <v>1080</v>
      </c>
      <c r="V83" s="166" t="s">
        <v>100</v>
      </c>
      <c r="W83" s="166" t="s">
        <v>1042</v>
      </c>
      <c r="X83" s="216">
        <v>1</v>
      </c>
      <c r="Y83" s="206">
        <v>1</v>
      </c>
      <c r="Z83" s="207">
        <v>0.25</v>
      </c>
      <c r="AA83" s="207">
        <v>0.25</v>
      </c>
      <c r="AB83" s="207">
        <v>0.25</v>
      </c>
      <c r="AC83" s="208">
        <v>0.25</v>
      </c>
      <c r="AD83" s="209"/>
      <c r="AE83" s="210"/>
      <c r="AF83" s="210"/>
      <c r="AG83" s="210"/>
      <c r="AH83" s="210"/>
      <c r="AI83" s="210"/>
      <c r="AJ83" s="210"/>
      <c r="AK83" s="210"/>
      <c r="AL83" s="210"/>
      <c r="AM83" s="210"/>
      <c r="AN83" s="210"/>
      <c r="AO83" s="210"/>
      <c r="AP83" s="210"/>
      <c r="AQ83" s="210"/>
      <c r="AR83" s="209"/>
      <c r="AS83" s="210"/>
      <c r="AT83" s="210"/>
      <c r="AU83" s="211"/>
    </row>
    <row r="84" spans="1:47" ht="45" x14ac:dyDescent="0.2">
      <c r="A84" s="172">
        <f t="shared" si="1"/>
        <v>74</v>
      </c>
      <c r="B84" s="189" t="s">
        <v>337</v>
      </c>
      <c r="C84" s="166" t="s">
        <v>169</v>
      </c>
      <c r="D84" s="189" t="s">
        <v>169</v>
      </c>
      <c r="E84" s="189" t="s">
        <v>1081</v>
      </c>
      <c r="F84" s="189" t="s">
        <v>1082</v>
      </c>
      <c r="G84" s="181" t="s">
        <v>1083</v>
      </c>
      <c r="H84" s="182">
        <v>0.9</v>
      </c>
      <c r="I84" s="181" t="s">
        <v>1084</v>
      </c>
      <c r="J84" s="217" t="s">
        <v>309</v>
      </c>
      <c r="K84" s="217" t="s">
        <v>384</v>
      </c>
      <c r="L84" s="181" t="s">
        <v>383</v>
      </c>
      <c r="M84" s="181" t="s">
        <v>98</v>
      </c>
      <c r="N84" s="181" t="s">
        <v>272</v>
      </c>
      <c r="O84" s="184">
        <v>46024</v>
      </c>
      <c r="P84" s="184">
        <v>46387</v>
      </c>
      <c r="Q84" s="218" t="s">
        <v>1085</v>
      </c>
      <c r="R84" s="205" t="s">
        <v>424</v>
      </c>
      <c r="S84" s="218" t="s">
        <v>1086</v>
      </c>
      <c r="T84" s="219" t="s">
        <v>1087</v>
      </c>
      <c r="U84" s="219" t="s">
        <v>1088</v>
      </c>
      <c r="V84" s="166" t="s">
        <v>310</v>
      </c>
      <c r="W84" s="166" t="s">
        <v>1042</v>
      </c>
      <c r="X84" s="220">
        <v>0</v>
      </c>
      <c r="Y84" s="221">
        <v>0.9</v>
      </c>
      <c r="Z84" s="222">
        <v>0.2</v>
      </c>
      <c r="AA84" s="222">
        <v>0.25</v>
      </c>
      <c r="AB84" s="222">
        <v>0.2</v>
      </c>
      <c r="AC84" s="223">
        <v>0.25</v>
      </c>
      <c r="AD84" s="224"/>
      <c r="AE84" s="225"/>
      <c r="AF84" s="225"/>
      <c r="AG84" s="225"/>
      <c r="AH84" s="225"/>
      <c r="AI84" s="225"/>
      <c r="AJ84" s="225"/>
      <c r="AK84" s="225"/>
      <c r="AL84" s="225"/>
      <c r="AM84" s="225"/>
      <c r="AN84" s="225"/>
      <c r="AO84" s="225"/>
      <c r="AP84" s="225"/>
      <c r="AQ84" s="225"/>
      <c r="AR84" s="224"/>
      <c r="AS84" s="225"/>
      <c r="AT84" s="225"/>
      <c r="AU84" s="226"/>
    </row>
    <row r="85" spans="1:47" ht="30" x14ac:dyDescent="0.2">
      <c r="A85" s="172">
        <f t="shared" si="1"/>
        <v>75</v>
      </c>
      <c r="B85" s="189" t="s">
        <v>337</v>
      </c>
      <c r="C85" s="166" t="s">
        <v>169</v>
      </c>
      <c r="D85" s="189" t="s">
        <v>169</v>
      </c>
      <c r="E85" s="189" t="s">
        <v>1089</v>
      </c>
      <c r="F85" s="189" t="s">
        <v>1090</v>
      </c>
      <c r="G85" s="181" t="s">
        <v>1091</v>
      </c>
      <c r="H85" s="182" t="s">
        <v>1092</v>
      </c>
      <c r="I85" s="181" t="s">
        <v>1093</v>
      </c>
      <c r="J85" s="217" t="s">
        <v>309</v>
      </c>
      <c r="K85" s="217" t="s">
        <v>384</v>
      </c>
      <c r="L85" s="181" t="s">
        <v>383</v>
      </c>
      <c r="M85" s="181" t="s">
        <v>98</v>
      </c>
      <c r="N85" s="181" t="s">
        <v>272</v>
      </c>
      <c r="O85" s="184">
        <v>46024</v>
      </c>
      <c r="P85" s="184">
        <v>46387</v>
      </c>
      <c r="Q85" s="218" t="s">
        <v>1094</v>
      </c>
      <c r="R85" s="205" t="s">
        <v>424</v>
      </c>
      <c r="S85" s="218" t="s">
        <v>1095</v>
      </c>
      <c r="T85" s="186" t="s">
        <v>1096</v>
      </c>
      <c r="U85" s="219" t="s">
        <v>1097</v>
      </c>
      <c r="V85" s="166" t="s">
        <v>333</v>
      </c>
      <c r="W85" s="166" t="s">
        <v>1030</v>
      </c>
      <c r="X85" s="220">
        <v>0</v>
      </c>
      <c r="Y85" s="221" t="s">
        <v>1092</v>
      </c>
      <c r="Z85" s="207">
        <v>9</v>
      </c>
      <c r="AA85" s="207">
        <v>4</v>
      </c>
      <c r="AB85" s="207">
        <v>8</v>
      </c>
      <c r="AC85" s="208">
        <v>4</v>
      </c>
      <c r="AD85" s="224"/>
      <c r="AE85" s="225"/>
      <c r="AF85" s="225"/>
      <c r="AG85" s="225"/>
      <c r="AH85" s="225"/>
      <c r="AI85" s="225"/>
      <c r="AJ85" s="225"/>
      <c r="AK85" s="225"/>
      <c r="AL85" s="225"/>
      <c r="AM85" s="225"/>
      <c r="AN85" s="225"/>
      <c r="AO85" s="225"/>
      <c r="AP85" s="225"/>
      <c r="AQ85" s="225"/>
      <c r="AR85" s="224"/>
      <c r="AS85" s="225"/>
      <c r="AT85" s="225"/>
      <c r="AU85" s="226"/>
    </row>
    <row r="86" spans="1:47" ht="60" x14ac:dyDescent="0.2">
      <c r="A86" s="172">
        <f t="shared" si="1"/>
        <v>76</v>
      </c>
      <c r="B86" s="189" t="s">
        <v>337</v>
      </c>
      <c r="C86" s="166" t="s">
        <v>484</v>
      </c>
      <c r="D86" s="189" t="s">
        <v>1098</v>
      </c>
      <c r="E86" s="189" t="s">
        <v>1099</v>
      </c>
      <c r="F86" s="189" t="s">
        <v>1100</v>
      </c>
      <c r="G86" s="181" t="s">
        <v>1101</v>
      </c>
      <c r="H86" s="182">
        <v>0.9</v>
      </c>
      <c r="I86" s="181" t="s">
        <v>1102</v>
      </c>
      <c r="J86" s="217" t="s">
        <v>309</v>
      </c>
      <c r="K86" s="217" t="s">
        <v>382</v>
      </c>
      <c r="L86" s="181"/>
      <c r="M86" s="181"/>
      <c r="N86" s="181" t="s">
        <v>274</v>
      </c>
      <c r="O86" s="184">
        <v>46024</v>
      </c>
      <c r="P86" s="184">
        <v>46387</v>
      </c>
      <c r="Q86" s="218" t="s">
        <v>1103</v>
      </c>
      <c r="R86" s="205" t="s">
        <v>425</v>
      </c>
      <c r="S86" s="218" t="s">
        <v>1104</v>
      </c>
      <c r="T86" s="186" t="s">
        <v>1105</v>
      </c>
      <c r="U86" s="219" t="s">
        <v>1106</v>
      </c>
      <c r="V86" s="166" t="s">
        <v>100</v>
      </c>
      <c r="W86" s="166" t="s">
        <v>1042</v>
      </c>
      <c r="X86" s="220">
        <v>0.7</v>
      </c>
      <c r="Y86" s="221">
        <v>0.9</v>
      </c>
      <c r="Z86" s="207">
        <v>0.1</v>
      </c>
      <c r="AA86" s="207">
        <v>0.15</v>
      </c>
      <c r="AB86" s="207">
        <v>0.35</v>
      </c>
      <c r="AC86" s="208">
        <v>0.3</v>
      </c>
      <c r="AD86" s="224" t="s">
        <v>169</v>
      </c>
      <c r="AE86" s="225" t="s">
        <v>169</v>
      </c>
      <c r="AF86" s="225" t="s">
        <v>169</v>
      </c>
      <c r="AG86" s="225" t="s">
        <v>169</v>
      </c>
      <c r="AH86" s="225" t="s">
        <v>169</v>
      </c>
      <c r="AI86" s="225" t="s">
        <v>169</v>
      </c>
      <c r="AJ86" s="225" t="s">
        <v>169</v>
      </c>
      <c r="AK86" s="225" t="s">
        <v>169</v>
      </c>
      <c r="AL86" s="225" t="s">
        <v>169</v>
      </c>
      <c r="AM86" s="225" t="s">
        <v>169</v>
      </c>
      <c r="AN86" s="225" t="s">
        <v>169</v>
      </c>
      <c r="AO86" s="225" t="s">
        <v>169</v>
      </c>
      <c r="AP86" s="225" t="s">
        <v>169</v>
      </c>
      <c r="AQ86" s="225" t="s">
        <v>169</v>
      </c>
      <c r="AR86" s="224" t="s">
        <v>169</v>
      </c>
      <c r="AS86" s="225" t="s">
        <v>169</v>
      </c>
      <c r="AT86" s="225" t="s">
        <v>169</v>
      </c>
      <c r="AU86" s="226" t="s">
        <v>169</v>
      </c>
    </row>
    <row r="87" spans="1:47" ht="60" x14ac:dyDescent="0.2">
      <c r="A87" s="172">
        <f t="shared" si="1"/>
        <v>77</v>
      </c>
      <c r="B87" s="189" t="s">
        <v>337</v>
      </c>
      <c r="C87" s="166" t="s">
        <v>484</v>
      </c>
      <c r="D87" s="189" t="s">
        <v>1098</v>
      </c>
      <c r="E87" s="189" t="s">
        <v>1099</v>
      </c>
      <c r="F87" s="189" t="s">
        <v>1107</v>
      </c>
      <c r="G87" s="181" t="s">
        <v>1108</v>
      </c>
      <c r="H87" s="182">
        <v>0.7</v>
      </c>
      <c r="I87" s="181" t="s">
        <v>1109</v>
      </c>
      <c r="J87" s="217" t="s">
        <v>309</v>
      </c>
      <c r="K87" s="217" t="s">
        <v>317</v>
      </c>
      <c r="L87" s="181"/>
      <c r="M87" s="181" t="s">
        <v>377</v>
      </c>
      <c r="N87" s="181" t="s">
        <v>274</v>
      </c>
      <c r="O87" s="184">
        <v>46024</v>
      </c>
      <c r="P87" s="184">
        <v>46387</v>
      </c>
      <c r="Q87" s="218" t="s">
        <v>1110</v>
      </c>
      <c r="R87" s="205" t="s">
        <v>425</v>
      </c>
      <c r="S87" s="218" t="s">
        <v>1104</v>
      </c>
      <c r="T87" s="186" t="s">
        <v>1111</v>
      </c>
      <c r="U87" s="219" t="s">
        <v>1112</v>
      </c>
      <c r="V87" s="166" t="s">
        <v>100</v>
      </c>
      <c r="W87" s="166" t="s">
        <v>1042</v>
      </c>
      <c r="X87" s="206">
        <v>0.7</v>
      </c>
      <c r="Y87" s="221">
        <v>0.9</v>
      </c>
      <c r="Z87" s="207">
        <v>0.1</v>
      </c>
      <c r="AA87" s="207">
        <v>0.15</v>
      </c>
      <c r="AB87" s="207">
        <v>0.35</v>
      </c>
      <c r="AC87" s="208">
        <v>0.3</v>
      </c>
      <c r="AD87" s="224" t="s">
        <v>169</v>
      </c>
      <c r="AE87" s="225" t="s">
        <v>169</v>
      </c>
      <c r="AF87" s="225" t="s">
        <v>169</v>
      </c>
      <c r="AG87" s="225" t="s">
        <v>169</v>
      </c>
      <c r="AH87" s="225" t="s">
        <v>169</v>
      </c>
      <c r="AI87" s="225" t="s">
        <v>169</v>
      </c>
      <c r="AJ87" s="225" t="s">
        <v>169</v>
      </c>
      <c r="AK87" s="225" t="s">
        <v>169</v>
      </c>
      <c r="AL87" s="225" t="s">
        <v>169</v>
      </c>
      <c r="AM87" s="225" t="s">
        <v>169</v>
      </c>
      <c r="AN87" s="225" t="s">
        <v>169</v>
      </c>
      <c r="AO87" s="225" t="s">
        <v>169</v>
      </c>
      <c r="AP87" s="225" t="s">
        <v>169</v>
      </c>
      <c r="AQ87" s="225" t="s">
        <v>169</v>
      </c>
      <c r="AR87" s="224" t="s">
        <v>169</v>
      </c>
      <c r="AS87" s="225" t="s">
        <v>169</v>
      </c>
      <c r="AT87" s="225" t="s">
        <v>169</v>
      </c>
      <c r="AU87" s="226" t="s">
        <v>169</v>
      </c>
    </row>
    <row r="88" spans="1:47" ht="60" x14ac:dyDescent="0.2">
      <c r="A88" s="172">
        <f t="shared" si="1"/>
        <v>78</v>
      </c>
      <c r="B88" s="189" t="s">
        <v>337</v>
      </c>
      <c r="C88" s="166" t="s">
        <v>484</v>
      </c>
      <c r="D88" s="189" t="s">
        <v>1098</v>
      </c>
      <c r="E88" s="189" t="s">
        <v>1099</v>
      </c>
      <c r="F88" s="189" t="s">
        <v>1113</v>
      </c>
      <c r="G88" s="189" t="s">
        <v>1114</v>
      </c>
      <c r="H88" s="182">
        <v>0.7</v>
      </c>
      <c r="I88" s="181" t="s">
        <v>1115</v>
      </c>
      <c r="J88" s="189" t="s">
        <v>309</v>
      </c>
      <c r="K88" s="189" t="s">
        <v>317</v>
      </c>
      <c r="L88" s="189"/>
      <c r="M88" s="181" t="s">
        <v>377</v>
      </c>
      <c r="N88" s="181" t="s">
        <v>274</v>
      </c>
      <c r="O88" s="184">
        <v>46024</v>
      </c>
      <c r="P88" s="184">
        <v>46387</v>
      </c>
      <c r="Q88" s="189" t="s">
        <v>1116</v>
      </c>
      <c r="R88" s="205" t="s">
        <v>425</v>
      </c>
      <c r="S88" s="189" t="s">
        <v>1117</v>
      </c>
      <c r="T88" s="186" t="s">
        <v>1118</v>
      </c>
      <c r="U88" s="189" t="s">
        <v>1112</v>
      </c>
      <c r="V88" s="166" t="s">
        <v>100</v>
      </c>
      <c r="W88" s="166" t="s">
        <v>1042</v>
      </c>
      <c r="X88" s="206">
        <v>0.7</v>
      </c>
      <c r="Y88" s="221">
        <v>0.9</v>
      </c>
      <c r="Z88" s="222">
        <v>0.1</v>
      </c>
      <c r="AA88" s="222">
        <v>0.15</v>
      </c>
      <c r="AB88" s="222">
        <v>0.35</v>
      </c>
      <c r="AC88" s="223">
        <v>0.3</v>
      </c>
      <c r="AD88" s="224" t="s">
        <v>169</v>
      </c>
      <c r="AE88" s="225" t="s">
        <v>169</v>
      </c>
      <c r="AF88" s="225" t="s">
        <v>169</v>
      </c>
      <c r="AG88" s="225" t="s">
        <v>169</v>
      </c>
      <c r="AH88" s="225" t="s">
        <v>169</v>
      </c>
      <c r="AI88" s="225" t="s">
        <v>169</v>
      </c>
      <c r="AJ88" s="225" t="s">
        <v>169</v>
      </c>
      <c r="AK88" s="225" t="s">
        <v>169</v>
      </c>
      <c r="AL88" s="225" t="s">
        <v>169</v>
      </c>
      <c r="AM88" s="225" t="s">
        <v>169</v>
      </c>
      <c r="AN88" s="225" t="s">
        <v>169</v>
      </c>
      <c r="AO88" s="225" t="s">
        <v>169</v>
      </c>
      <c r="AP88" s="225" t="s">
        <v>169</v>
      </c>
      <c r="AQ88" s="225" t="s">
        <v>169</v>
      </c>
      <c r="AR88" s="224" t="s">
        <v>169</v>
      </c>
      <c r="AS88" s="225" t="s">
        <v>169</v>
      </c>
      <c r="AT88" s="225" t="s">
        <v>169</v>
      </c>
      <c r="AU88" s="226" t="s">
        <v>169</v>
      </c>
    </row>
    <row r="89" spans="1:47" ht="60" x14ac:dyDescent="0.2">
      <c r="A89" s="172">
        <f t="shared" si="1"/>
        <v>79</v>
      </c>
      <c r="B89" s="189" t="s">
        <v>337</v>
      </c>
      <c r="C89" s="166" t="s">
        <v>1119</v>
      </c>
      <c r="D89" s="189" t="s">
        <v>1120</v>
      </c>
      <c r="E89" s="189" t="s">
        <v>940</v>
      </c>
      <c r="F89" s="189" t="s">
        <v>1121</v>
      </c>
      <c r="G89" s="189" t="s">
        <v>1122</v>
      </c>
      <c r="H89" s="182" t="s">
        <v>1123</v>
      </c>
      <c r="I89" s="189" t="s">
        <v>1124</v>
      </c>
      <c r="J89" s="189" t="s">
        <v>309</v>
      </c>
      <c r="K89" s="189" t="s">
        <v>382</v>
      </c>
      <c r="L89" s="189"/>
      <c r="M89" s="181" t="s">
        <v>98</v>
      </c>
      <c r="N89" s="181" t="s">
        <v>274</v>
      </c>
      <c r="O89" s="184">
        <v>46024</v>
      </c>
      <c r="P89" s="184">
        <v>46387</v>
      </c>
      <c r="Q89" s="189" t="s">
        <v>1125</v>
      </c>
      <c r="R89" s="205" t="s">
        <v>425</v>
      </c>
      <c r="S89" s="189" t="s">
        <v>1126</v>
      </c>
      <c r="T89" s="189" t="s">
        <v>1127</v>
      </c>
      <c r="U89" s="189" t="s">
        <v>1128</v>
      </c>
      <c r="V89" s="166" t="s">
        <v>100</v>
      </c>
      <c r="W89" s="166" t="s">
        <v>1030</v>
      </c>
      <c r="X89" s="212">
        <v>10</v>
      </c>
      <c r="Y89" s="227">
        <v>10</v>
      </c>
      <c r="Z89" s="213">
        <v>2</v>
      </c>
      <c r="AA89" s="213">
        <v>2</v>
      </c>
      <c r="AB89" s="213">
        <v>4</v>
      </c>
      <c r="AC89" s="228">
        <v>2</v>
      </c>
      <c r="AD89" s="224" t="s">
        <v>169</v>
      </c>
      <c r="AE89" s="225" t="s">
        <v>169</v>
      </c>
      <c r="AF89" s="225" t="s">
        <v>169</v>
      </c>
      <c r="AG89" s="225" t="s">
        <v>169</v>
      </c>
      <c r="AH89" s="225" t="s">
        <v>169</v>
      </c>
      <c r="AI89" s="225" t="s">
        <v>169</v>
      </c>
      <c r="AJ89" s="225" t="s">
        <v>169</v>
      </c>
      <c r="AK89" s="225" t="s">
        <v>169</v>
      </c>
      <c r="AL89" s="225" t="s">
        <v>169</v>
      </c>
      <c r="AM89" s="225" t="s">
        <v>169</v>
      </c>
      <c r="AN89" s="225" t="s">
        <v>169</v>
      </c>
      <c r="AO89" s="225" t="s">
        <v>169</v>
      </c>
      <c r="AP89" s="225" t="s">
        <v>169</v>
      </c>
      <c r="AQ89" s="225" t="s">
        <v>169</v>
      </c>
      <c r="AR89" s="224" t="s">
        <v>169</v>
      </c>
      <c r="AS89" s="225" t="s">
        <v>169</v>
      </c>
      <c r="AT89" s="225" t="s">
        <v>169</v>
      </c>
      <c r="AU89" s="226" t="s">
        <v>169</v>
      </c>
    </row>
    <row r="90" spans="1:47" ht="120" x14ac:dyDescent="0.2">
      <c r="A90" s="172">
        <f t="shared" si="1"/>
        <v>80</v>
      </c>
      <c r="B90" s="189" t="s">
        <v>337</v>
      </c>
      <c r="C90" s="166" t="s">
        <v>1119</v>
      </c>
      <c r="D90" s="189" t="s">
        <v>1120</v>
      </c>
      <c r="E90" s="189" t="s">
        <v>940</v>
      </c>
      <c r="F90" s="189" t="s">
        <v>1129</v>
      </c>
      <c r="G90" s="189" t="s">
        <v>1130</v>
      </c>
      <c r="H90" s="182" t="s">
        <v>1131</v>
      </c>
      <c r="I90" s="189" t="s">
        <v>1132</v>
      </c>
      <c r="J90" s="189" t="s">
        <v>309</v>
      </c>
      <c r="K90" s="189" t="s">
        <v>363</v>
      </c>
      <c r="L90" s="189"/>
      <c r="M90" s="181" t="s">
        <v>360</v>
      </c>
      <c r="N90" s="181" t="s">
        <v>274</v>
      </c>
      <c r="O90" s="184">
        <v>46024</v>
      </c>
      <c r="P90" s="184">
        <v>46387</v>
      </c>
      <c r="Q90" s="189" t="s">
        <v>1133</v>
      </c>
      <c r="R90" s="205" t="s">
        <v>424</v>
      </c>
      <c r="S90" s="189" t="s">
        <v>1134</v>
      </c>
      <c r="T90" s="189" t="s">
        <v>1135</v>
      </c>
      <c r="U90" s="189" t="s">
        <v>1136</v>
      </c>
      <c r="V90" s="166" t="s">
        <v>100</v>
      </c>
      <c r="W90" s="166" t="s">
        <v>1042</v>
      </c>
      <c r="X90" s="206">
        <v>0.7</v>
      </c>
      <c r="Y90" s="221">
        <v>0.9</v>
      </c>
      <c r="Z90" s="207">
        <v>0.05</v>
      </c>
      <c r="AA90" s="207">
        <v>0.1</v>
      </c>
      <c r="AB90" s="207">
        <v>0.4</v>
      </c>
      <c r="AC90" s="208">
        <v>0.35</v>
      </c>
      <c r="AD90" s="224" t="s">
        <v>169</v>
      </c>
      <c r="AE90" s="225" t="s">
        <v>169</v>
      </c>
      <c r="AF90" s="225" t="s">
        <v>169</v>
      </c>
      <c r="AG90" s="225" t="s">
        <v>169</v>
      </c>
      <c r="AH90" s="225" t="s">
        <v>169</v>
      </c>
      <c r="AI90" s="225" t="s">
        <v>169</v>
      </c>
      <c r="AJ90" s="225" t="s">
        <v>169</v>
      </c>
      <c r="AK90" s="225" t="s">
        <v>169</v>
      </c>
      <c r="AL90" s="225" t="s">
        <v>169</v>
      </c>
      <c r="AM90" s="225" t="s">
        <v>169</v>
      </c>
      <c r="AN90" s="225" t="s">
        <v>169</v>
      </c>
      <c r="AO90" s="225" t="s">
        <v>169</v>
      </c>
      <c r="AP90" s="225" t="s">
        <v>169</v>
      </c>
      <c r="AQ90" s="225" t="s">
        <v>169</v>
      </c>
      <c r="AR90" s="224" t="s">
        <v>169</v>
      </c>
      <c r="AS90" s="225" t="s">
        <v>169</v>
      </c>
      <c r="AT90" s="225" t="s">
        <v>169</v>
      </c>
      <c r="AU90" s="226" t="s">
        <v>169</v>
      </c>
    </row>
    <row r="91" spans="1:47" ht="90" x14ac:dyDescent="0.2">
      <c r="A91" s="172">
        <f t="shared" si="1"/>
        <v>81</v>
      </c>
      <c r="B91" s="229" t="s">
        <v>337</v>
      </c>
      <c r="C91" s="166" t="s">
        <v>169</v>
      </c>
      <c r="D91" s="189" t="s">
        <v>1137</v>
      </c>
      <c r="E91" s="189" t="s">
        <v>1138</v>
      </c>
      <c r="F91" s="189" t="s">
        <v>1138</v>
      </c>
      <c r="G91" s="189" t="s">
        <v>1137</v>
      </c>
      <c r="H91" s="182" t="s">
        <v>1139</v>
      </c>
      <c r="I91" s="189" t="s">
        <v>1140</v>
      </c>
      <c r="J91" s="189" t="s">
        <v>309</v>
      </c>
      <c r="K91" s="189" t="s">
        <v>367</v>
      </c>
      <c r="L91" s="189" t="s">
        <v>308</v>
      </c>
      <c r="M91" s="181" t="s">
        <v>368</v>
      </c>
      <c r="N91" s="181" t="s">
        <v>386</v>
      </c>
      <c r="O91" s="184">
        <v>46024</v>
      </c>
      <c r="P91" s="184">
        <v>46387</v>
      </c>
      <c r="Q91" s="189" t="s">
        <v>1137</v>
      </c>
      <c r="R91" s="205" t="s">
        <v>425</v>
      </c>
      <c r="S91" s="189" t="s">
        <v>1141</v>
      </c>
      <c r="T91" s="189" t="s">
        <v>1138</v>
      </c>
      <c r="U91" s="189" t="s">
        <v>1140</v>
      </c>
      <c r="V91" s="166" t="s">
        <v>316</v>
      </c>
      <c r="W91" s="166" t="s">
        <v>1042</v>
      </c>
      <c r="X91" s="206">
        <v>0</v>
      </c>
      <c r="Y91" s="221">
        <v>0.9</v>
      </c>
      <c r="Z91" s="207">
        <v>0.9</v>
      </c>
      <c r="AA91" s="207">
        <v>0.9</v>
      </c>
      <c r="AB91" s="207">
        <v>0.9</v>
      </c>
      <c r="AC91" s="208">
        <v>0.9</v>
      </c>
      <c r="AD91" s="224"/>
      <c r="AE91" s="225"/>
      <c r="AF91" s="225"/>
      <c r="AG91" s="225"/>
      <c r="AH91" s="225"/>
      <c r="AI91" s="225"/>
      <c r="AJ91" s="225"/>
      <c r="AK91" s="225"/>
      <c r="AL91" s="225"/>
      <c r="AM91" s="225"/>
      <c r="AN91" s="225"/>
      <c r="AO91" s="225"/>
      <c r="AP91" s="225"/>
      <c r="AQ91" s="225"/>
      <c r="AR91" s="224"/>
      <c r="AS91" s="225"/>
      <c r="AT91" s="225"/>
      <c r="AU91" s="226"/>
    </row>
    <row r="92" spans="1:47" ht="60" x14ac:dyDescent="0.2">
      <c r="A92" s="172">
        <f t="shared" si="1"/>
        <v>82</v>
      </c>
      <c r="B92" s="229" t="s">
        <v>337</v>
      </c>
      <c r="C92" s="166" t="s">
        <v>169</v>
      </c>
      <c r="D92" s="189" t="s">
        <v>1142</v>
      </c>
      <c r="E92" s="189" t="s">
        <v>1143</v>
      </c>
      <c r="F92" s="189" t="s">
        <v>1143</v>
      </c>
      <c r="G92" s="189" t="s">
        <v>1142</v>
      </c>
      <c r="H92" s="182" t="s">
        <v>1144</v>
      </c>
      <c r="I92" s="189" t="s">
        <v>1145</v>
      </c>
      <c r="J92" s="189" t="s">
        <v>309</v>
      </c>
      <c r="K92" s="189" t="s">
        <v>367</v>
      </c>
      <c r="L92" s="189" t="s">
        <v>308</v>
      </c>
      <c r="M92" s="181" t="s">
        <v>368</v>
      </c>
      <c r="N92" s="181" t="s">
        <v>386</v>
      </c>
      <c r="O92" s="184">
        <v>46024</v>
      </c>
      <c r="P92" s="184">
        <v>46387</v>
      </c>
      <c r="Q92" s="189" t="s">
        <v>1142</v>
      </c>
      <c r="R92" s="205" t="s">
        <v>425</v>
      </c>
      <c r="S92" s="189" t="s">
        <v>1146</v>
      </c>
      <c r="T92" s="189" t="s">
        <v>1143</v>
      </c>
      <c r="U92" s="189" t="s">
        <v>1145</v>
      </c>
      <c r="V92" s="166" t="s">
        <v>316</v>
      </c>
      <c r="W92" s="166" t="s">
        <v>1042</v>
      </c>
      <c r="X92" s="206">
        <v>0</v>
      </c>
      <c r="Y92" s="221">
        <v>1</v>
      </c>
      <c r="Z92" s="207">
        <v>1</v>
      </c>
      <c r="AA92" s="207">
        <v>1</v>
      </c>
      <c r="AB92" s="207">
        <v>1</v>
      </c>
      <c r="AC92" s="208">
        <v>1</v>
      </c>
      <c r="AD92" s="224"/>
      <c r="AE92" s="225"/>
      <c r="AF92" s="225"/>
      <c r="AG92" s="225"/>
      <c r="AH92" s="225"/>
      <c r="AI92" s="225"/>
      <c r="AJ92" s="225"/>
      <c r="AK92" s="225"/>
      <c r="AL92" s="225"/>
      <c r="AM92" s="225"/>
      <c r="AN92" s="225"/>
      <c r="AO92" s="225"/>
      <c r="AP92" s="225"/>
      <c r="AQ92" s="225"/>
      <c r="AR92" s="224"/>
      <c r="AS92" s="225"/>
      <c r="AT92" s="225"/>
      <c r="AU92" s="226"/>
    </row>
    <row r="93" spans="1:47" ht="45" x14ac:dyDescent="0.2">
      <c r="A93" s="172">
        <f t="shared" si="1"/>
        <v>83</v>
      </c>
      <c r="B93" s="229" t="s">
        <v>337</v>
      </c>
      <c r="C93" s="166" t="s">
        <v>169</v>
      </c>
      <c r="D93" s="189" t="s">
        <v>1147</v>
      </c>
      <c r="E93" s="189" t="s">
        <v>1148</v>
      </c>
      <c r="F93" s="189" t="s">
        <v>1148</v>
      </c>
      <c r="G93" s="189" t="s">
        <v>1147</v>
      </c>
      <c r="H93" s="182" t="s">
        <v>1149</v>
      </c>
      <c r="I93" s="189" t="s">
        <v>1150</v>
      </c>
      <c r="J93" s="189" t="s">
        <v>309</v>
      </c>
      <c r="K93" s="189" t="s">
        <v>367</v>
      </c>
      <c r="L93" s="189" t="s">
        <v>308</v>
      </c>
      <c r="M93" s="181" t="s">
        <v>368</v>
      </c>
      <c r="N93" s="181" t="s">
        <v>386</v>
      </c>
      <c r="O93" s="184">
        <v>46024</v>
      </c>
      <c r="P93" s="184">
        <v>46387</v>
      </c>
      <c r="Q93" s="189" t="s">
        <v>1147</v>
      </c>
      <c r="R93" s="205" t="s">
        <v>425</v>
      </c>
      <c r="S93" s="189" t="s">
        <v>1151</v>
      </c>
      <c r="T93" s="189" t="s">
        <v>1148</v>
      </c>
      <c r="U93" s="189" t="s">
        <v>1150</v>
      </c>
      <c r="V93" s="166" t="s">
        <v>316</v>
      </c>
      <c r="W93" s="166" t="s">
        <v>1042</v>
      </c>
      <c r="X93" s="206">
        <v>0</v>
      </c>
      <c r="Y93" s="221">
        <v>0.97</v>
      </c>
      <c r="Z93" s="207">
        <v>0.97</v>
      </c>
      <c r="AA93" s="207">
        <v>0.97</v>
      </c>
      <c r="AB93" s="207">
        <v>0.97</v>
      </c>
      <c r="AC93" s="208">
        <v>0.97</v>
      </c>
      <c r="AD93" s="224"/>
      <c r="AE93" s="225"/>
      <c r="AF93" s="225"/>
      <c r="AG93" s="225"/>
      <c r="AH93" s="225"/>
      <c r="AI93" s="225"/>
      <c r="AJ93" s="225"/>
      <c r="AK93" s="225"/>
      <c r="AL93" s="225"/>
      <c r="AM93" s="225"/>
      <c r="AN93" s="225"/>
      <c r="AO93" s="225"/>
      <c r="AP93" s="225"/>
      <c r="AQ93" s="225"/>
      <c r="AR93" s="224"/>
      <c r="AS93" s="225"/>
      <c r="AT93" s="225"/>
      <c r="AU93" s="226"/>
    </row>
    <row r="94" spans="1:47" ht="210" x14ac:dyDescent="0.2">
      <c r="A94" s="172">
        <f t="shared" si="1"/>
        <v>84</v>
      </c>
      <c r="B94" s="189" t="s">
        <v>337</v>
      </c>
      <c r="C94" s="166" t="s">
        <v>169</v>
      </c>
      <c r="D94" s="189" t="s">
        <v>169</v>
      </c>
      <c r="E94" s="189" t="s">
        <v>1033</v>
      </c>
      <c r="F94" s="189" t="s">
        <v>1152</v>
      </c>
      <c r="G94" s="189" t="s">
        <v>1153</v>
      </c>
      <c r="H94" s="182" t="s">
        <v>1154</v>
      </c>
      <c r="I94" s="189" t="s">
        <v>1155</v>
      </c>
      <c r="J94" s="189" t="s">
        <v>309</v>
      </c>
      <c r="K94" s="189" t="s">
        <v>1156</v>
      </c>
      <c r="L94" s="189" t="s">
        <v>1157</v>
      </c>
      <c r="M94" s="181" t="s">
        <v>380</v>
      </c>
      <c r="N94" s="181" t="s">
        <v>280</v>
      </c>
      <c r="O94" s="184">
        <v>46024</v>
      </c>
      <c r="P94" s="184">
        <v>46387</v>
      </c>
      <c r="Q94" s="189" t="s">
        <v>1158</v>
      </c>
      <c r="R94" s="205" t="s">
        <v>424</v>
      </c>
      <c r="S94" s="189" t="s">
        <v>1159</v>
      </c>
      <c r="T94" s="189" t="s">
        <v>1160</v>
      </c>
      <c r="U94" s="189" t="s">
        <v>1161</v>
      </c>
      <c r="V94" s="166" t="s">
        <v>100</v>
      </c>
      <c r="W94" s="166" t="s">
        <v>1042</v>
      </c>
      <c r="X94" s="230" t="s">
        <v>1162</v>
      </c>
      <c r="Y94" s="221">
        <v>0.8</v>
      </c>
      <c r="Z94" s="222">
        <v>0.1</v>
      </c>
      <c r="AA94" s="222">
        <v>0.15</v>
      </c>
      <c r="AB94" s="222">
        <v>0.25</v>
      </c>
      <c r="AC94" s="223">
        <v>0.3</v>
      </c>
      <c r="AD94" s="224"/>
      <c r="AE94" s="225"/>
      <c r="AF94" s="225"/>
      <c r="AG94" s="225"/>
      <c r="AH94" s="225"/>
      <c r="AI94" s="225"/>
      <c r="AJ94" s="225"/>
      <c r="AK94" s="225"/>
      <c r="AL94" s="225"/>
      <c r="AM94" s="225"/>
      <c r="AN94" s="225"/>
      <c r="AO94" s="225" t="s">
        <v>541</v>
      </c>
      <c r="AP94" s="225"/>
      <c r="AQ94" s="225"/>
      <c r="AR94" s="224"/>
      <c r="AS94" s="225"/>
      <c r="AT94" s="225"/>
      <c r="AU94" s="226"/>
    </row>
    <row r="95" spans="1:47" ht="90" x14ac:dyDescent="0.2">
      <c r="A95" s="172">
        <f t="shared" si="1"/>
        <v>85</v>
      </c>
      <c r="B95" s="189" t="s">
        <v>337</v>
      </c>
      <c r="C95" s="166" t="s">
        <v>169</v>
      </c>
      <c r="D95" s="189" t="s">
        <v>1163</v>
      </c>
      <c r="E95" s="189" t="s">
        <v>1164</v>
      </c>
      <c r="F95" s="189" t="s">
        <v>1164</v>
      </c>
      <c r="G95" s="181" t="s">
        <v>1165</v>
      </c>
      <c r="H95" s="182" t="s">
        <v>1166</v>
      </c>
      <c r="I95" s="181" t="s">
        <v>1167</v>
      </c>
      <c r="J95" s="181" t="s">
        <v>309</v>
      </c>
      <c r="K95" s="181" t="s">
        <v>367</v>
      </c>
      <c r="L95" s="181" t="s">
        <v>308</v>
      </c>
      <c r="M95" s="181" t="s">
        <v>368</v>
      </c>
      <c r="N95" s="181" t="s">
        <v>419</v>
      </c>
      <c r="O95" s="184">
        <v>46024</v>
      </c>
      <c r="P95" s="184">
        <v>46387</v>
      </c>
      <c r="Q95" s="181" t="s">
        <v>1168</v>
      </c>
      <c r="R95" s="205" t="s">
        <v>425</v>
      </c>
      <c r="S95" s="181" t="s">
        <v>1169</v>
      </c>
      <c r="T95" s="181" t="s">
        <v>1170</v>
      </c>
      <c r="U95" s="181" t="s">
        <v>1171</v>
      </c>
      <c r="V95" s="166" t="s">
        <v>100</v>
      </c>
      <c r="W95" s="166" t="s">
        <v>1042</v>
      </c>
      <c r="X95" s="220">
        <v>0</v>
      </c>
      <c r="Y95" s="221">
        <v>1</v>
      </c>
      <c r="Z95" s="207">
        <v>0.25</v>
      </c>
      <c r="AA95" s="207">
        <v>0.25</v>
      </c>
      <c r="AB95" s="207">
        <v>0.25</v>
      </c>
      <c r="AC95" s="208">
        <v>0.25</v>
      </c>
      <c r="AD95" s="224"/>
      <c r="AE95" s="225"/>
      <c r="AF95" s="225"/>
      <c r="AG95" s="225"/>
      <c r="AH95" s="225"/>
      <c r="AI95" s="225"/>
      <c r="AJ95" s="225"/>
      <c r="AK95" s="225"/>
      <c r="AL95" s="225"/>
      <c r="AM95" s="225"/>
      <c r="AN95" s="225"/>
      <c r="AO95" s="225" t="s">
        <v>304</v>
      </c>
      <c r="AP95" s="225"/>
      <c r="AQ95" s="225"/>
      <c r="AR95" s="224"/>
      <c r="AS95" s="225"/>
      <c r="AT95" s="225"/>
      <c r="AU95" s="226"/>
    </row>
    <row r="96" spans="1:47" ht="30" x14ac:dyDescent="0.2">
      <c r="A96" s="172">
        <f t="shared" si="1"/>
        <v>86</v>
      </c>
      <c r="B96" s="189" t="s">
        <v>169</v>
      </c>
      <c r="C96" s="166" t="s">
        <v>169</v>
      </c>
      <c r="D96" s="189" t="s">
        <v>169</v>
      </c>
      <c r="E96" s="189" t="s">
        <v>169</v>
      </c>
      <c r="F96" s="189" t="s">
        <v>1033</v>
      </c>
      <c r="G96" s="181" t="s">
        <v>1172</v>
      </c>
      <c r="H96" s="182" t="s">
        <v>1173</v>
      </c>
      <c r="I96" s="181" t="s">
        <v>1174</v>
      </c>
      <c r="J96" s="181" t="s">
        <v>309</v>
      </c>
      <c r="K96" s="181" t="s">
        <v>358</v>
      </c>
      <c r="L96" s="181" t="s">
        <v>314</v>
      </c>
      <c r="M96" s="181" t="s">
        <v>323</v>
      </c>
      <c r="N96" s="181" t="s">
        <v>279</v>
      </c>
      <c r="O96" s="184">
        <v>46024</v>
      </c>
      <c r="P96" s="184">
        <v>46387</v>
      </c>
      <c r="Q96" s="181" t="s">
        <v>1175</v>
      </c>
      <c r="R96" s="205" t="s">
        <v>425</v>
      </c>
      <c r="S96" s="181" t="s">
        <v>1176</v>
      </c>
      <c r="T96" s="181" t="s">
        <v>1177</v>
      </c>
      <c r="U96" s="181" t="s">
        <v>1178</v>
      </c>
      <c r="V96" s="166" t="s">
        <v>100</v>
      </c>
      <c r="W96" s="166" t="s">
        <v>1042</v>
      </c>
      <c r="X96" s="220">
        <v>0.75</v>
      </c>
      <c r="Y96" s="221">
        <v>0.25</v>
      </c>
      <c r="Z96" s="207">
        <v>0.05</v>
      </c>
      <c r="AA96" s="207">
        <v>0.1</v>
      </c>
      <c r="AB96" s="207">
        <v>0.05</v>
      </c>
      <c r="AC96" s="208">
        <v>0.05</v>
      </c>
      <c r="AD96" s="224"/>
      <c r="AE96" s="225"/>
      <c r="AF96" s="225"/>
      <c r="AG96" s="225"/>
      <c r="AH96" s="225"/>
      <c r="AI96" s="225"/>
      <c r="AJ96" s="225"/>
      <c r="AK96" s="225"/>
      <c r="AL96" s="225"/>
      <c r="AM96" s="225"/>
      <c r="AN96" s="225"/>
      <c r="AO96" s="225"/>
      <c r="AP96" s="225"/>
      <c r="AQ96" s="225"/>
      <c r="AR96" s="224"/>
      <c r="AS96" s="225"/>
      <c r="AT96" s="225"/>
      <c r="AU96" s="226"/>
    </row>
  </sheetData>
  <sheetProtection algorithmName="SHA-512" hashValue="LZdbkMEK01CwbiYs9fuooiC/q1nfaYfj0R7EmhBnTRTAqJbH+BaHyFHbeTJzJJ1ionyH8QlUurZ8WtCajo0RaQ==" saltValue="WYu3wjYQQyWZvexyE3W3Hg==" spinCount="100000" sheet="1" objects="1" scenarios="1"/>
  <autoFilter ref="A8:AU73" xr:uid="{00000000-0001-0000-0200-000000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3" showButton="0"/>
    <filterColumn colId="44" showButton="0"/>
    <filterColumn colId="45" showButton="0"/>
  </autoFilter>
  <mergeCells count="50">
    <mergeCell ref="X4:Z5"/>
    <mergeCell ref="X6:Z6"/>
    <mergeCell ref="W4:W5"/>
    <mergeCell ref="A1:B6"/>
    <mergeCell ref="D1:V3"/>
    <mergeCell ref="D4:V6"/>
    <mergeCell ref="W1:W3"/>
    <mergeCell ref="Q8:AC8"/>
    <mergeCell ref="V9:V10"/>
    <mergeCell ref="S9:S10"/>
    <mergeCell ref="T9:T10"/>
    <mergeCell ref="U9:U10"/>
    <mergeCell ref="Z9:AC9"/>
    <mergeCell ref="Y9:Y10"/>
    <mergeCell ref="X9:X10"/>
    <mergeCell ref="A9:A10"/>
    <mergeCell ref="Q9:Q10"/>
    <mergeCell ref="P9:P10"/>
    <mergeCell ref="M9:M10"/>
    <mergeCell ref="O9:O10"/>
    <mergeCell ref="J9:J10"/>
    <mergeCell ref="N9:N10"/>
    <mergeCell ref="B9:B10"/>
    <mergeCell ref="E9:E10"/>
    <mergeCell ref="D9:D10"/>
    <mergeCell ref="C9:C10"/>
    <mergeCell ref="F9:F10"/>
    <mergeCell ref="AT9:AT10"/>
    <mergeCell ref="G9:G10"/>
    <mergeCell ref="H9:H10"/>
    <mergeCell ref="L9:L10"/>
    <mergeCell ref="K9:K10"/>
    <mergeCell ref="W9:W10"/>
    <mergeCell ref="I9:I10"/>
    <mergeCell ref="A8:P8"/>
    <mergeCell ref="R9:R10"/>
    <mergeCell ref="AS9:AS10"/>
    <mergeCell ref="AU9:AU10"/>
    <mergeCell ref="AD8:AQ8"/>
    <mergeCell ref="AR8:AU8"/>
    <mergeCell ref="AD9:AI9"/>
    <mergeCell ref="AJ9:AJ10"/>
    <mergeCell ref="AK9:AK10"/>
    <mergeCell ref="AL9:AL10"/>
    <mergeCell ref="AP9:AP10"/>
    <mergeCell ref="AN9:AN10"/>
    <mergeCell ref="AO9:AO10"/>
    <mergeCell ref="AM9:AM10"/>
    <mergeCell ref="AQ9:AQ10"/>
    <mergeCell ref="AR9:AR10"/>
  </mergeCells>
  <phoneticPr fontId="46" type="noConversion"/>
  <conditionalFormatting sqref="A11:A96">
    <cfRule type="containsBlanks" dxfId="1" priority="3">
      <formula>LEN(TRIM(A11))=0</formula>
    </cfRule>
  </conditionalFormatting>
  <conditionalFormatting sqref="Z79:AC96 S84:U84 Q84:Q87 S85:S87 U85:U87">
    <cfRule type="containsBlanks" dxfId="0" priority="1">
      <formula>LEN(TRIM(Q79))=0</formula>
    </cfRule>
  </conditionalFormatting>
  <dataValidations count="9">
    <dataValidation type="list" allowBlank="1" showInputMessage="1" showErrorMessage="1" sqref="R11:R18 R20:R34 R77:R78 R84:R85 R91:R93" xr:uid="{008FFC83-A08A-4943-B8DA-49DD54CDC364}">
      <formula1>TIPO_DE_INDICADOR</formula1>
    </dataValidation>
    <dataValidation type="list" allowBlank="1" showInputMessage="1" showErrorMessage="1" sqref="V11:V18 V20:V34 V39 V41:V44 V49:V78 V84:V85" xr:uid="{AB696BE5-DE47-44FF-9BEF-7390143F0A6D}">
      <formula1>TIPO_DE_ACUMULACION</formula1>
    </dataValidation>
    <dataValidation type="list" allowBlank="1" showInputMessage="1" showErrorMessage="1" sqref="J11:J34 J77:J78 J84:J85 J94" xr:uid="{18FAC231-205E-4F28-9208-C2586A73036C}">
      <formula1>ORIGEN_DE_LA_NECESIDAD</formula1>
    </dataValidation>
    <dataValidation type="list" allowBlank="1" showInputMessage="1" showErrorMessage="1" sqref="B11:B34 B77:B83" xr:uid="{E78A4806-65CA-481A-87D0-B0397DCF9C29}">
      <formula1>Líneas_estrategicas</formula1>
    </dataValidation>
    <dataValidation type="list" allowBlank="1" showInputMessage="1" showErrorMessage="1" sqref="M11:M34 M77:M78" xr:uid="{CF28E2E5-BFDD-4F03-9A3F-210BD192B63F}">
      <formula1>PLANES</formula1>
    </dataValidation>
    <dataValidation type="list" allowBlank="1" showInputMessage="1" showErrorMessage="1" sqref="C11:C88 C91:C96" xr:uid="{7F427B68-140F-43C9-ABDB-189175AE3B34}">
      <formula1>Proyectos</formula1>
    </dataValidation>
    <dataValidation type="list" allowBlank="1" showInputMessage="1" showErrorMessage="1" sqref="N79:N85 N91:N93" xr:uid="{45D51FE0-8852-4A73-9E38-BEE55AE577A8}">
      <formula1>DEPENDENCIA</formula1>
    </dataValidation>
    <dataValidation type="list" allowBlank="1" showInputMessage="1" showErrorMessage="1" sqref="L79:L81 J79:J83 M79:M83 R79:R83 V79:V83 V94 K84:M85 M94 R94" xr:uid="{BC81C523-82FD-4B4C-9C48-FD300F5844BD}">
      <formula1>#REF!</formula1>
    </dataValidation>
    <dataValidation type="list" allowBlank="1" showInputMessage="1" showErrorMessage="1" sqref="N77:N78 N94" xr:uid="{22E6CA3B-F4EF-45A9-B7D4-690D09BBFD30}">
      <formula1>INDIRECT($A$7)</formula1>
    </dataValidation>
  </dataValidations>
  <pageMargins left="0.7" right="0.7" top="0.75" bottom="0.75" header="0.3" footer="0.3"/>
  <pageSetup scale="28"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ColWidth="11.5" defaultRowHeight="15"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5" defaultRowHeight="15" x14ac:dyDescent="0.2"/>
  <cols>
    <col min="1" max="1" width="35.6640625" style="4" customWidth="1"/>
    <col min="2" max="2" width="57.33203125" style="5" customWidth="1"/>
    <col min="3" max="3" width="47.83203125" style="4" bestFit="1" customWidth="1"/>
    <col min="4" max="4" width="34.33203125" style="3" customWidth="1"/>
    <col min="5" max="6" width="11.5" style="3"/>
    <col min="7" max="7" width="59.83203125" style="3" customWidth="1"/>
    <col min="8" max="16384" width="11.5" style="3"/>
  </cols>
  <sheetData>
    <row r="1" spans="1:7" x14ac:dyDescent="0.2">
      <c r="A1" s="4" t="s">
        <v>106</v>
      </c>
      <c r="D1" s="3" t="s">
        <v>107</v>
      </c>
    </row>
    <row r="2" spans="1:7" ht="48" x14ac:dyDescent="0.2">
      <c r="A2" s="1" t="s">
        <v>108</v>
      </c>
      <c r="B2" s="1" t="s">
        <v>109</v>
      </c>
      <c r="C2" s="2" t="s">
        <v>290</v>
      </c>
      <c r="D2" s="68" t="s">
        <v>110</v>
      </c>
      <c r="G2" s="67" t="s">
        <v>111</v>
      </c>
    </row>
    <row r="3" spans="1:7" ht="48" x14ac:dyDescent="0.2">
      <c r="A3" s="1" t="s">
        <v>112</v>
      </c>
      <c r="B3" s="1" t="s">
        <v>113</v>
      </c>
      <c r="C3" s="2" t="s">
        <v>259</v>
      </c>
      <c r="D3" s="68" t="s">
        <v>114</v>
      </c>
      <c r="G3" s="67" t="s">
        <v>115</v>
      </c>
    </row>
    <row r="4" spans="1:7" ht="48" x14ac:dyDescent="0.2">
      <c r="A4" s="1" t="s">
        <v>116</v>
      </c>
      <c r="B4" s="1" t="s">
        <v>117</v>
      </c>
      <c r="C4" s="2" t="s">
        <v>282</v>
      </c>
      <c r="D4" s="68" t="s">
        <v>118</v>
      </c>
      <c r="G4" s="67" t="s">
        <v>119</v>
      </c>
    </row>
    <row r="5" spans="1:7" ht="64" x14ac:dyDescent="0.2">
      <c r="A5" s="1" t="s">
        <v>120</v>
      </c>
      <c r="B5" s="1" t="s">
        <v>121</v>
      </c>
      <c r="C5" s="2" t="s">
        <v>290</v>
      </c>
      <c r="D5" s="69" t="s">
        <v>122</v>
      </c>
      <c r="G5" s="67" t="s">
        <v>123</v>
      </c>
    </row>
    <row r="6" spans="1:7" ht="64" x14ac:dyDescent="0.2">
      <c r="A6" s="1" t="s">
        <v>124</v>
      </c>
      <c r="B6" s="1" t="s">
        <v>125</v>
      </c>
      <c r="C6" s="2" t="s">
        <v>202</v>
      </c>
      <c r="D6" s="68" t="s">
        <v>126</v>
      </c>
    </row>
    <row r="7" spans="1:7" ht="96" x14ac:dyDescent="0.2">
      <c r="A7" s="1" t="s">
        <v>127</v>
      </c>
      <c r="B7" s="1" t="s">
        <v>128</v>
      </c>
      <c r="C7" s="2" t="s">
        <v>213</v>
      </c>
      <c r="D7" s="68" t="s">
        <v>129</v>
      </c>
    </row>
    <row r="8" spans="1:7" ht="112" x14ac:dyDescent="0.2">
      <c r="A8" s="1" t="s">
        <v>130</v>
      </c>
      <c r="B8" s="1" t="s">
        <v>131</v>
      </c>
      <c r="C8" s="2" t="s">
        <v>213</v>
      </c>
      <c r="D8" s="68" t="s">
        <v>132</v>
      </c>
    </row>
    <row r="9" spans="1:7" ht="64" x14ac:dyDescent="0.2">
      <c r="A9" s="1" t="s">
        <v>133</v>
      </c>
      <c r="B9" s="1" t="s">
        <v>134</v>
      </c>
      <c r="C9" s="2" t="s">
        <v>213</v>
      </c>
      <c r="D9" s="11" t="s">
        <v>135</v>
      </c>
    </row>
    <row r="10" spans="1:7" ht="64" x14ac:dyDescent="0.2">
      <c r="A10" s="1" t="s">
        <v>136</v>
      </c>
      <c r="B10" s="1" t="s">
        <v>137</v>
      </c>
      <c r="C10" s="2" t="s">
        <v>213</v>
      </c>
      <c r="D10" s="70"/>
    </row>
    <row r="11" spans="1:7" ht="64" x14ac:dyDescent="0.2">
      <c r="A11" s="1" t="s">
        <v>138</v>
      </c>
      <c r="B11" s="1" t="s">
        <v>139</v>
      </c>
      <c r="C11" s="2" t="s">
        <v>213</v>
      </c>
      <c r="D11" s="70"/>
    </row>
    <row r="12" spans="1:7" ht="128" x14ac:dyDescent="0.2">
      <c r="A12" s="1" t="s">
        <v>140</v>
      </c>
      <c r="B12" s="1" t="s">
        <v>141</v>
      </c>
      <c r="C12" s="2" t="s">
        <v>213</v>
      </c>
      <c r="D12" s="70"/>
    </row>
    <row r="13" spans="1:7" ht="128" x14ac:dyDescent="0.2">
      <c r="A13" s="1" t="s">
        <v>142</v>
      </c>
      <c r="B13" s="1" t="s">
        <v>143</v>
      </c>
      <c r="C13" s="2" t="s">
        <v>213</v>
      </c>
    </row>
    <row r="14" spans="1:7" ht="64" x14ac:dyDescent="0.2">
      <c r="A14" s="1" t="s">
        <v>144</v>
      </c>
      <c r="B14" s="1" t="s">
        <v>145</v>
      </c>
      <c r="C14" s="2" t="s">
        <v>213</v>
      </c>
    </row>
    <row r="15" spans="1:7" ht="144" x14ac:dyDescent="0.2">
      <c r="A15" s="1" t="s">
        <v>146</v>
      </c>
      <c r="B15" s="1" t="s">
        <v>147</v>
      </c>
      <c r="C15" s="2" t="s">
        <v>219</v>
      </c>
    </row>
    <row r="16" spans="1:7" ht="64" x14ac:dyDescent="0.2">
      <c r="A16" s="1" t="s">
        <v>148</v>
      </c>
      <c r="B16" s="1" t="s">
        <v>149</v>
      </c>
      <c r="C16" s="2" t="s">
        <v>213</v>
      </c>
    </row>
    <row r="17" spans="1:3" ht="160" x14ac:dyDescent="0.2">
      <c r="A17" s="1" t="s">
        <v>150</v>
      </c>
      <c r="B17" s="1" t="s">
        <v>151</v>
      </c>
      <c r="C17" s="2" t="s">
        <v>282</v>
      </c>
    </row>
    <row r="18" spans="1:3" ht="96" x14ac:dyDescent="0.2">
      <c r="A18" s="1" t="s">
        <v>152</v>
      </c>
      <c r="B18" s="1" t="s">
        <v>153</v>
      </c>
      <c r="C18" s="2" t="s">
        <v>282</v>
      </c>
    </row>
    <row r="19" spans="1:3" ht="64" x14ac:dyDescent="0.2">
      <c r="A19" s="1" t="s">
        <v>154</v>
      </c>
      <c r="B19" s="1" t="s">
        <v>155</v>
      </c>
      <c r="C19" s="2" t="s">
        <v>282</v>
      </c>
    </row>
    <row r="20" spans="1:3" ht="64" x14ac:dyDescent="0.2">
      <c r="A20" s="1" t="s">
        <v>156</v>
      </c>
      <c r="B20" s="1" t="s">
        <v>157</v>
      </c>
      <c r="C20" s="2" t="s">
        <v>282</v>
      </c>
    </row>
    <row r="21" spans="1:3" ht="64" x14ac:dyDescent="0.2">
      <c r="A21" s="1" t="s">
        <v>158</v>
      </c>
      <c r="B21" s="1" t="s">
        <v>159</v>
      </c>
      <c r="C21" s="2" t="s">
        <v>282</v>
      </c>
    </row>
    <row r="22" spans="1:3" ht="64" x14ac:dyDescent="0.2">
      <c r="A22" s="1" t="s">
        <v>160</v>
      </c>
      <c r="B22" s="1" t="s">
        <v>161</v>
      </c>
      <c r="C22" s="2" t="s">
        <v>282</v>
      </c>
    </row>
    <row r="23" spans="1:3" ht="64" x14ac:dyDescent="0.2">
      <c r="A23" s="1" t="s">
        <v>162</v>
      </c>
      <c r="B23" s="1" t="s">
        <v>163</v>
      </c>
      <c r="C23" s="2" t="s">
        <v>282</v>
      </c>
    </row>
    <row r="25" spans="1:3" x14ac:dyDescent="0.2">
      <c r="A25" s="4" t="str">
        <f>+A2</f>
        <v>1.1.Consolidar la rectoria e institucionalidad del Sistema Nacional del Deporte / OFICINA ASESORA JURIDICA</v>
      </c>
    </row>
    <row r="26" spans="1:3" x14ac:dyDescent="0.2">
      <c r="A26" s="4" t="str">
        <f>+A17</f>
        <v>3.1. Cualificar talentos deportivos con potencial de alto rendimiento / DIRECCION DE POSICIONAMIENTO Y LIDERAZGO DEPORTIVO</v>
      </c>
    </row>
    <row r="27" spans="1:3" x14ac:dyDescent="0.2">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4"/>
  <sheetViews>
    <sheetView showGridLines="0" zoomScale="80" zoomScaleNormal="80" workbookViewId="0">
      <selection activeCell="B8" sqref="B8"/>
    </sheetView>
  </sheetViews>
  <sheetFormatPr baseColWidth="10" defaultColWidth="11.5" defaultRowHeight="15" x14ac:dyDescent="0.2"/>
  <cols>
    <col min="1" max="1" width="96.5" style="5" customWidth="1"/>
    <col min="2" max="2" width="43" style="3" customWidth="1"/>
    <col min="3" max="3" width="32.33203125" customWidth="1"/>
    <col min="4" max="4" width="44.5" style="3" customWidth="1"/>
    <col min="5" max="5" width="46.6640625" style="3" customWidth="1"/>
    <col min="6" max="6" width="20.1640625" style="3" customWidth="1"/>
    <col min="7" max="16384" width="11.5" style="3"/>
  </cols>
  <sheetData>
    <row r="1" spans="1:5" ht="16" x14ac:dyDescent="0.2">
      <c r="A1" s="78" t="s">
        <v>164</v>
      </c>
      <c r="B1" s="77" t="s">
        <v>165</v>
      </c>
      <c r="C1" s="58" t="s">
        <v>166</v>
      </c>
      <c r="D1" s="77" t="s">
        <v>167</v>
      </c>
      <c r="E1" s="77" t="s">
        <v>168</v>
      </c>
    </row>
    <row r="2" spans="1:5" ht="42" customHeight="1" x14ac:dyDescent="0.2">
      <c r="A2" s="89" t="s">
        <v>73</v>
      </c>
      <c r="B2" s="96" t="s">
        <v>169</v>
      </c>
      <c r="C2" s="96" t="s">
        <v>169</v>
      </c>
      <c r="D2" s="96" t="s">
        <v>169</v>
      </c>
      <c r="E2" s="96" t="s">
        <v>169</v>
      </c>
    </row>
    <row r="3" spans="1:5" ht="16" x14ac:dyDescent="0.2">
      <c r="A3" s="89" t="s">
        <v>170</v>
      </c>
      <c r="B3" s="96" t="s">
        <v>169</v>
      </c>
      <c r="C3" s="96" t="s">
        <v>169</v>
      </c>
      <c r="D3" s="96" t="s">
        <v>169</v>
      </c>
      <c r="E3" s="96" t="s">
        <v>169</v>
      </c>
    </row>
    <row r="4" spans="1:5" ht="26.25" customHeight="1" x14ac:dyDescent="0.2">
      <c r="A4" s="89" t="s">
        <v>171</v>
      </c>
      <c r="B4" s="96" t="s">
        <v>169</v>
      </c>
      <c r="C4" s="96" t="s">
        <v>169</v>
      </c>
      <c r="D4" s="96" t="s">
        <v>169</v>
      </c>
      <c r="E4" s="96" t="s">
        <v>169</v>
      </c>
    </row>
    <row r="5" spans="1:5" ht="16" x14ac:dyDescent="0.2">
      <c r="A5" s="89" t="s">
        <v>455</v>
      </c>
      <c r="B5" s="96" t="s">
        <v>169</v>
      </c>
      <c r="C5" s="96" t="s">
        <v>169</v>
      </c>
      <c r="D5" s="96" t="s">
        <v>169</v>
      </c>
      <c r="E5" s="96" t="s">
        <v>169</v>
      </c>
    </row>
    <row r="6" spans="1:5" ht="16" x14ac:dyDescent="0.2">
      <c r="A6" s="89" t="s">
        <v>174</v>
      </c>
      <c r="B6" s="96" t="s">
        <v>169</v>
      </c>
      <c r="C6" s="96" t="s">
        <v>169</v>
      </c>
      <c r="D6" s="96" t="s">
        <v>169</v>
      </c>
      <c r="E6" s="96" t="s">
        <v>169</v>
      </c>
    </row>
    <row r="7" spans="1:5" ht="24" customHeight="1" x14ac:dyDescent="0.2">
      <c r="A7" s="90" t="s">
        <v>175</v>
      </c>
      <c r="B7" s="96" t="s">
        <v>169</v>
      </c>
      <c r="C7" s="96" t="s">
        <v>169</v>
      </c>
      <c r="D7" s="96" t="s">
        <v>169</v>
      </c>
      <c r="E7" s="96" t="s">
        <v>169</v>
      </c>
    </row>
    <row r="8" spans="1:5" ht="31.5" customHeight="1" x14ac:dyDescent="0.2">
      <c r="A8" s="90" t="s">
        <v>456</v>
      </c>
      <c r="B8" s="96" t="s">
        <v>169</v>
      </c>
      <c r="C8" s="96" t="s">
        <v>169</v>
      </c>
      <c r="D8" s="96" t="s">
        <v>169</v>
      </c>
      <c r="E8" s="96" t="s">
        <v>169</v>
      </c>
    </row>
    <row r="9" spans="1:5" ht="22.5" customHeight="1" x14ac:dyDescent="0.2">
      <c r="A9" s="90" t="s">
        <v>177</v>
      </c>
      <c r="B9" s="96" t="s">
        <v>169</v>
      </c>
      <c r="C9" s="96" t="s">
        <v>169</v>
      </c>
      <c r="D9" s="96" t="s">
        <v>169</v>
      </c>
      <c r="E9" s="96" t="s">
        <v>169</v>
      </c>
    </row>
    <row r="10" spans="1:5" ht="23.25" customHeight="1" x14ac:dyDescent="0.2">
      <c r="A10" s="90" t="s">
        <v>76</v>
      </c>
      <c r="B10" s="96" t="s">
        <v>169</v>
      </c>
      <c r="C10" s="96" t="s">
        <v>169</v>
      </c>
      <c r="D10" s="96" t="s">
        <v>169</v>
      </c>
      <c r="E10" s="96" t="s">
        <v>169</v>
      </c>
    </row>
    <row r="11" spans="1:5" ht="16" x14ac:dyDescent="0.2">
      <c r="A11" s="90" t="s">
        <v>178</v>
      </c>
      <c r="B11" s="96" t="s">
        <v>169</v>
      </c>
      <c r="C11" s="96" t="s">
        <v>169</v>
      </c>
      <c r="D11" s="96" t="s">
        <v>169</v>
      </c>
      <c r="E11" s="96" t="s">
        <v>169</v>
      </c>
    </row>
    <row r="12" spans="1:5" ht="16" x14ac:dyDescent="0.2">
      <c r="A12" s="90" t="s">
        <v>457</v>
      </c>
      <c r="B12" s="96" t="s">
        <v>169</v>
      </c>
      <c r="C12" s="96" t="s">
        <v>169</v>
      </c>
      <c r="D12" s="96" t="s">
        <v>169</v>
      </c>
      <c r="E12" s="96" t="s">
        <v>169</v>
      </c>
    </row>
    <row r="13" spans="1:5" ht="18" customHeight="1" x14ac:dyDescent="0.2">
      <c r="A13" s="89" t="s">
        <v>180</v>
      </c>
      <c r="B13" s="96" t="s">
        <v>169</v>
      </c>
      <c r="C13" s="96" t="s">
        <v>169</v>
      </c>
      <c r="D13" s="96" t="s">
        <v>169</v>
      </c>
      <c r="E13" s="96" t="s">
        <v>169</v>
      </c>
    </row>
    <row r="14" spans="1:5" ht="30.75" customHeight="1" x14ac:dyDescent="0.2">
      <c r="A14" s="90" t="s">
        <v>181</v>
      </c>
      <c r="B14" s="96" t="s">
        <v>169</v>
      </c>
      <c r="C14" s="96" t="s">
        <v>169</v>
      </c>
      <c r="D14" s="96" t="s">
        <v>169</v>
      </c>
      <c r="E14" s="96" t="s">
        <v>169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workbookViewId="0">
      <selection activeCell="A11" sqref="A11"/>
    </sheetView>
  </sheetViews>
  <sheetFormatPr baseColWidth="10" defaultColWidth="11.5" defaultRowHeight="15" x14ac:dyDescent="0.2"/>
  <cols>
    <col min="1" max="1" width="78.33203125" style="3" bestFit="1" customWidth="1"/>
    <col min="2" max="3" width="57.1640625" style="5" customWidth="1"/>
    <col min="4" max="5" width="11.5" style="5"/>
    <col min="6" max="6" width="11.5" style="3"/>
    <col min="7" max="7" width="11.5" style="5"/>
    <col min="8" max="8" width="11.5" style="54"/>
    <col min="9" max="10" width="11.5" style="5"/>
    <col min="11" max="11" width="11.5" style="3"/>
    <col min="12" max="12" width="33.1640625" style="5" customWidth="1"/>
    <col min="13" max="16384" width="11.5" style="3"/>
  </cols>
  <sheetData>
    <row r="1" spans="1:12" s="9" customFormat="1" ht="19" x14ac:dyDescent="0.2">
      <c r="A1" s="6" t="s">
        <v>182</v>
      </c>
      <c r="B1" s="7" t="s">
        <v>183</v>
      </c>
      <c r="C1" s="7" t="s">
        <v>184</v>
      </c>
      <c r="D1" s="7" t="s">
        <v>185</v>
      </c>
      <c r="E1" s="8">
        <v>2020</v>
      </c>
      <c r="G1" s="8">
        <v>2019</v>
      </c>
      <c r="H1" s="10">
        <v>2020</v>
      </c>
      <c r="I1" s="8">
        <v>2021</v>
      </c>
      <c r="J1" s="8">
        <v>2022</v>
      </c>
      <c r="L1" s="8" t="s">
        <v>186</v>
      </c>
    </row>
    <row r="2" spans="1:12" ht="51" x14ac:dyDescent="0.2">
      <c r="A2" s="11" t="s">
        <v>187</v>
      </c>
      <c r="B2" s="12" t="s">
        <v>188</v>
      </c>
      <c r="C2" s="12" t="s">
        <v>189</v>
      </c>
      <c r="D2" s="13">
        <v>5</v>
      </c>
      <c r="E2" s="14">
        <v>2</v>
      </c>
      <c r="F2" s="15"/>
      <c r="G2" s="16" t="s">
        <v>190</v>
      </c>
      <c r="H2" s="17">
        <v>2</v>
      </c>
      <c r="I2" s="18">
        <v>2</v>
      </c>
      <c r="J2" s="19">
        <v>0</v>
      </c>
      <c r="L2" s="20" t="s">
        <v>191</v>
      </c>
    </row>
    <row r="3" spans="1:12" ht="51" x14ac:dyDescent="0.2">
      <c r="A3" s="11" t="s">
        <v>192</v>
      </c>
      <c r="B3" s="12" t="s">
        <v>193</v>
      </c>
      <c r="C3" s="12" t="s">
        <v>194</v>
      </c>
      <c r="D3" s="21">
        <v>1</v>
      </c>
      <c r="E3" s="22">
        <v>0.7</v>
      </c>
      <c r="F3" s="23"/>
      <c r="G3" s="21">
        <v>0.05</v>
      </c>
      <c r="H3" s="24">
        <v>0.7</v>
      </c>
      <c r="I3" s="21">
        <v>0.8</v>
      </c>
      <c r="J3" s="21">
        <v>1</v>
      </c>
      <c r="L3" s="20" t="s">
        <v>195</v>
      </c>
    </row>
    <row r="4" spans="1:12" ht="51" x14ac:dyDescent="0.2">
      <c r="A4" s="11" t="s">
        <v>196</v>
      </c>
      <c r="B4" s="25" t="s">
        <v>197</v>
      </c>
      <c r="C4" s="25" t="s">
        <v>198</v>
      </c>
      <c r="D4" s="21">
        <v>1</v>
      </c>
      <c r="E4" s="26">
        <v>70</v>
      </c>
      <c r="F4" s="23"/>
      <c r="G4" s="27">
        <v>60</v>
      </c>
      <c r="H4" s="28">
        <v>70</v>
      </c>
      <c r="I4" s="27">
        <v>70</v>
      </c>
      <c r="J4" s="27">
        <v>70</v>
      </c>
      <c r="L4" s="20" t="s">
        <v>195</v>
      </c>
    </row>
    <row r="5" spans="1:12" ht="34" x14ac:dyDescent="0.2">
      <c r="A5" s="11" t="s">
        <v>199</v>
      </c>
      <c r="B5" s="12" t="s">
        <v>200</v>
      </c>
      <c r="C5" s="12" t="s">
        <v>201</v>
      </c>
      <c r="D5" s="21">
        <v>1</v>
      </c>
      <c r="E5" s="29">
        <v>0.2</v>
      </c>
      <c r="F5" s="23"/>
      <c r="G5" s="21">
        <v>0.1</v>
      </c>
      <c r="H5" s="30">
        <v>0.2</v>
      </c>
      <c r="I5" s="21">
        <v>0.45</v>
      </c>
      <c r="J5" s="21">
        <v>0.25</v>
      </c>
      <c r="L5" s="20" t="s">
        <v>202</v>
      </c>
    </row>
    <row r="6" spans="1:12" ht="51" x14ac:dyDescent="0.2">
      <c r="A6" s="11" t="s">
        <v>203</v>
      </c>
      <c r="B6" s="31" t="s">
        <v>204</v>
      </c>
      <c r="C6" s="12" t="s">
        <v>205</v>
      </c>
      <c r="D6" s="21">
        <v>1</v>
      </c>
      <c r="E6" s="29" t="s">
        <v>206</v>
      </c>
      <c r="F6" s="23"/>
      <c r="G6" s="21"/>
      <c r="H6" s="30" t="s">
        <v>206</v>
      </c>
      <c r="I6" s="21">
        <v>1</v>
      </c>
      <c r="J6" s="21">
        <v>1</v>
      </c>
      <c r="L6" s="20" t="s">
        <v>207</v>
      </c>
    </row>
    <row r="7" spans="1:12" ht="51" x14ac:dyDescent="0.2">
      <c r="A7" s="11" t="s">
        <v>208</v>
      </c>
      <c r="B7" s="31" t="s">
        <v>204</v>
      </c>
      <c r="C7" s="25" t="s">
        <v>209</v>
      </c>
      <c r="D7" s="32">
        <v>750</v>
      </c>
      <c r="E7" s="14">
        <v>750</v>
      </c>
      <c r="F7" s="33"/>
      <c r="G7" s="21"/>
      <c r="H7" s="17">
        <v>750</v>
      </c>
      <c r="I7" s="19">
        <v>0</v>
      </c>
      <c r="J7" s="19">
        <v>0</v>
      </c>
      <c r="L7" s="20" t="s">
        <v>207</v>
      </c>
    </row>
    <row r="8" spans="1:12" ht="51" x14ac:dyDescent="0.2">
      <c r="A8" s="11" t="s">
        <v>210</v>
      </c>
      <c r="B8" s="31" t="s">
        <v>211</v>
      </c>
      <c r="C8" s="34" t="s">
        <v>212</v>
      </c>
      <c r="D8" s="35">
        <v>3908447</v>
      </c>
      <c r="E8" s="36">
        <v>3239588</v>
      </c>
      <c r="F8" s="37"/>
      <c r="G8" s="38">
        <v>2967867</v>
      </c>
      <c r="H8" s="39">
        <v>3239588</v>
      </c>
      <c r="I8" s="38">
        <v>3621781</v>
      </c>
      <c r="J8" s="38">
        <v>3908497</v>
      </c>
      <c r="K8" s="40"/>
      <c r="L8" s="20" t="s">
        <v>213</v>
      </c>
    </row>
    <row r="9" spans="1:12" ht="51" x14ac:dyDescent="0.2">
      <c r="A9" s="11" t="s">
        <v>214</v>
      </c>
      <c r="B9" s="31" t="s">
        <v>211</v>
      </c>
      <c r="C9" s="34" t="s">
        <v>215</v>
      </c>
      <c r="D9" s="19">
        <v>1103</v>
      </c>
      <c r="E9" s="41">
        <v>980</v>
      </c>
      <c r="F9" s="42"/>
      <c r="G9" s="13">
        <v>966</v>
      </c>
      <c r="H9" s="43">
        <v>980</v>
      </c>
      <c r="I9" s="44">
        <v>990</v>
      </c>
      <c r="J9" s="45">
        <v>1103</v>
      </c>
      <c r="L9" s="20" t="s">
        <v>213</v>
      </c>
    </row>
    <row r="10" spans="1:12" ht="51" x14ac:dyDescent="0.2">
      <c r="A10" s="11" t="s">
        <v>216</v>
      </c>
      <c r="B10" s="46" t="s">
        <v>217</v>
      </c>
      <c r="C10" s="34" t="s">
        <v>218</v>
      </c>
      <c r="D10" s="13">
        <v>446</v>
      </c>
      <c r="E10" s="47">
        <v>40</v>
      </c>
      <c r="F10" s="15"/>
      <c r="G10" s="44">
        <v>226</v>
      </c>
      <c r="H10" s="48">
        <v>40</v>
      </c>
      <c r="I10" s="44">
        <v>80</v>
      </c>
      <c r="J10" s="44">
        <v>100</v>
      </c>
      <c r="L10" s="20" t="s">
        <v>219</v>
      </c>
    </row>
    <row r="11" spans="1:12" ht="51" x14ac:dyDescent="0.2">
      <c r="A11" s="49" t="s">
        <v>220</v>
      </c>
      <c r="B11" s="50" t="s">
        <v>221</v>
      </c>
      <c r="C11" s="25" t="s">
        <v>222</v>
      </c>
      <c r="D11" s="13">
        <v>2</v>
      </c>
      <c r="E11" s="47">
        <v>1</v>
      </c>
      <c r="F11" s="15"/>
      <c r="G11" s="44">
        <v>0</v>
      </c>
      <c r="H11" s="48">
        <v>1</v>
      </c>
      <c r="I11" s="44">
        <v>0</v>
      </c>
      <c r="J11" s="44">
        <v>1</v>
      </c>
      <c r="L11" s="20" t="s">
        <v>213</v>
      </c>
    </row>
    <row r="12" spans="1:12" ht="51" x14ac:dyDescent="0.2">
      <c r="A12" s="49" t="s">
        <v>223</v>
      </c>
      <c r="B12" s="50" t="s">
        <v>221</v>
      </c>
      <c r="C12" s="25" t="s">
        <v>224</v>
      </c>
      <c r="D12" s="13">
        <v>400</v>
      </c>
      <c r="E12" s="47">
        <v>400</v>
      </c>
      <c r="F12" s="15"/>
      <c r="G12" s="44">
        <v>155</v>
      </c>
      <c r="H12" s="48">
        <v>400</v>
      </c>
      <c r="I12" s="44">
        <v>400</v>
      </c>
      <c r="J12" s="44">
        <v>400</v>
      </c>
      <c r="L12" s="20" t="s">
        <v>213</v>
      </c>
    </row>
    <row r="13" spans="1:12" ht="48" x14ac:dyDescent="0.2">
      <c r="A13" s="49" t="s">
        <v>225</v>
      </c>
      <c r="B13" s="12" t="s">
        <v>226</v>
      </c>
      <c r="C13" s="25" t="s">
        <v>227</v>
      </c>
      <c r="D13" s="13">
        <v>1875</v>
      </c>
      <c r="E13" s="47">
        <v>350</v>
      </c>
      <c r="F13" s="15"/>
      <c r="G13" s="44">
        <v>300</v>
      </c>
      <c r="H13" s="48">
        <v>350</v>
      </c>
      <c r="I13" s="44">
        <v>550</v>
      </c>
      <c r="J13" s="44">
        <v>675</v>
      </c>
      <c r="L13" s="20" t="s">
        <v>228</v>
      </c>
    </row>
    <row r="14" spans="1:12" ht="48" x14ac:dyDescent="0.2">
      <c r="A14" s="49" t="s">
        <v>229</v>
      </c>
      <c r="B14" s="12" t="s">
        <v>226</v>
      </c>
      <c r="C14" s="25" t="s">
        <v>230</v>
      </c>
      <c r="D14" s="13">
        <v>2000</v>
      </c>
      <c r="E14" s="47">
        <v>400</v>
      </c>
      <c r="F14" s="15"/>
      <c r="G14" s="44">
        <v>300</v>
      </c>
      <c r="H14" s="48">
        <v>400</v>
      </c>
      <c r="I14" s="44">
        <v>600</v>
      </c>
      <c r="J14" s="44">
        <v>700</v>
      </c>
      <c r="L14" s="20" t="s">
        <v>213</v>
      </c>
    </row>
    <row r="15" spans="1:12" ht="51" x14ac:dyDescent="0.2">
      <c r="A15" s="11" t="s">
        <v>231</v>
      </c>
      <c r="B15" s="51" t="s">
        <v>232</v>
      </c>
      <c r="C15" s="12" t="s">
        <v>233</v>
      </c>
      <c r="D15" s="13">
        <v>1</v>
      </c>
      <c r="E15" s="13">
        <v>1</v>
      </c>
      <c r="F15" s="15"/>
      <c r="G15" s="52">
        <v>1</v>
      </c>
      <c r="H15" s="53">
        <v>1</v>
      </c>
      <c r="I15" s="52">
        <v>1</v>
      </c>
      <c r="J15" s="52">
        <v>1</v>
      </c>
      <c r="L15" s="20" t="s">
        <v>219</v>
      </c>
    </row>
    <row r="17" spans="1:1" x14ac:dyDescent="0.2">
      <c r="A17" s="3" t="str">
        <f>+A2</f>
        <v>1.1. Fortalecer la institucionalidad y la articulación de las entidades que conforman el SND / OFICINA ASESORA DE PLANEACION</v>
      </c>
    </row>
    <row r="18" spans="1:1" x14ac:dyDescent="0.2">
      <c r="A18" s="3" t="str">
        <f>+A8</f>
        <v>2.1. Incrementar las actividades de fomento en procura del logro de objetivos relacionados con la recreación, actividad física y aprovechamiento del tiempo libre  / DIRECCION DE FOMENTO Y DESARROLLO</v>
      </c>
    </row>
    <row r="19" spans="1:1" x14ac:dyDescent="0.2">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F16"/>
  <sheetViews>
    <sheetView showGridLines="0" workbookViewId="0">
      <selection activeCell="F7" sqref="F7"/>
    </sheetView>
  </sheetViews>
  <sheetFormatPr baseColWidth="10" defaultColWidth="11.5" defaultRowHeight="15" x14ac:dyDescent="0.2"/>
  <cols>
    <col min="1" max="1" width="69" style="5" customWidth="1"/>
    <col min="2" max="2" width="20" style="55" customWidth="1"/>
    <col min="3" max="3" width="17.6640625" style="56" bestFit="1" customWidth="1"/>
    <col min="4" max="4" width="16.5" style="5" customWidth="1"/>
    <col min="5" max="5" width="11.5" style="5"/>
    <col min="6" max="6" width="24.5" style="5" customWidth="1"/>
    <col min="7" max="16384" width="11.5" style="5"/>
  </cols>
  <sheetData>
    <row r="1" spans="1:6" ht="17.25" customHeight="1" x14ac:dyDescent="0.2">
      <c r="A1" s="92" t="s">
        <v>234</v>
      </c>
      <c r="B1" s="93" t="s">
        <v>235</v>
      </c>
      <c r="C1" s="94" t="s">
        <v>236</v>
      </c>
      <c r="D1" s="63" t="s">
        <v>237</v>
      </c>
    </row>
    <row r="2" spans="1:6" ht="32.25" customHeight="1" x14ac:dyDescent="0.2">
      <c r="A2" s="89" t="s">
        <v>73</v>
      </c>
      <c r="B2" s="62" t="s">
        <v>238</v>
      </c>
      <c r="C2" s="91">
        <v>3000000000</v>
      </c>
      <c r="D2" s="64">
        <v>2018011000422</v>
      </c>
    </row>
    <row r="3" spans="1:6" ht="30.75" customHeight="1" x14ac:dyDescent="0.2">
      <c r="A3" s="89" t="s">
        <v>170</v>
      </c>
      <c r="B3" s="62" t="s">
        <v>239</v>
      </c>
      <c r="C3" s="59">
        <v>900000000</v>
      </c>
      <c r="D3" s="64">
        <v>2018011000176</v>
      </c>
    </row>
    <row r="4" spans="1:6" ht="33.75" customHeight="1" x14ac:dyDescent="0.2">
      <c r="A4" s="89" t="s">
        <v>171</v>
      </c>
      <c r="B4" s="62" t="s">
        <v>240</v>
      </c>
      <c r="C4" s="59">
        <v>3000000000</v>
      </c>
      <c r="D4" s="64">
        <v>2018011000092</v>
      </c>
    </row>
    <row r="5" spans="1:6" ht="75.75" customHeight="1" x14ac:dyDescent="0.2">
      <c r="A5" s="89" t="s">
        <v>172</v>
      </c>
      <c r="B5" s="62" t="s">
        <v>241</v>
      </c>
      <c r="C5" s="59">
        <v>230000000000</v>
      </c>
      <c r="D5" s="64">
        <v>2018011000022</v>
      </c>
    </row>
    <row r="6" spans="1:6" ht="59.25" customHeight="1" x14ac:dyDescent="0.2">
      <c r="A6" s="89" t="s">
        <v>173</v>
      </c>
      <c r="B6" s="62" t="s">
        <v>242</v>
      </c>
      <c r="C6" s="59">
        <v>80000000000</v>
      </c>
      <c r="D6" s="64">
        <v>2018011000178</v>
      </c>
    </row>
    <row r="7" spans="1:6" ht="42.75" customHeight="1" x14ac:dyDescent="0.2">
      <c r="A7" s="89" t="s">
        <v>174</v>
      </c>
      <c r="B7" s="62" t="s">
        <v>243</v>
      </c>
      <c r="C7" s="59">
        <v>5500000000</v>
      </c>
      <c r="D7" s="64">
        <v>2018011000436</v>
      </c>
    </row>
    <row r="8" spans="1:6" ht="50.25" customHeight="1" x14ac:dyDescent="0.2">
      <c r="A8" s="90" t="s">
        <v>175</v>
      </c>
      <c r="B8" s="62" t="s">
        <v>244</v>
      </c>
      <c r="C8" s="59">
        <v>66000000000</v>
      </c>
      <c r="D8" s="64">
        <v>2018011000349</v>
      </c>
    </row>
    <row r="9" spans="1:6" ht="30" customHeight="1" x14ac:dyDescent="0.2">
      <c r="A9" s="90" t="s">
        <v>176</v>
      </c>
      <c r="B9" s="62" t="s">
        <v>245</v>
      </c>
      <c r="C9" s="65">
        <v>12500127023</v>
      </c>
      <c r="D9" s="64">
        <v>2018011000407</v>
      </c>
    </row>
    <row r="10" spans="1:6" ht="36.75" customHeight="1" x14ac:dyDescent="0.2">
      <c r="A10" s="90" t="s">
        <v>177</v>
      </c>
      <c r="B10" s="62" t="s">
        <v>246</v>
      </c>
      <c r="C10" s="91">
        <v>88000000000</v>
      </c>
      <c r="D10" s="64">
        <v>2021011000250</v>
      </c>
    </row>
    <row r="11" spans="1:6" ht="33" customHeight="1" x14ac:dyDescent="0.2">
      <c r="A11" s="90" t="s">
        <v>76</v>
      </c>
      <c r="B11" s="62" t="s">
        <v>247</v>
      </c>
      <c r="C11" s="59">
        <v>54000000000</v>
      </c>
      <c r="D11" s="64">
        <v>2021011000248</v>
      </c>
    </row>
    <row r="12" spans="1:6" ht="35.25" customHeight="1" x14ac:dyDescent="0.2">
      <c r="A12" s="90" t="s">
        <v>178</v>
      </c>
      <c r="B12" s="62" t="s">
        <v>248</v>
      </c>
      <c r="C12" s="59">
        <v>241709000000</v>
      </c>
      <c r="D12" s="64">
        <v>2021011011262</v>
      </c>
    </row>
    <row r="13" spans="1:6" ht="39.75" customHeight="1" x14ac:dyDescent="0.2">
      <c r="A13" s="90" t="s">
        <v>179</v>
      </c>
      <c r="B13" s="62" t="s">
        <v>249</v>
      </c>
      <c r="C13" s="59">
        <v>87000000000</v>
      </c>
      <c r="D13" s="64">
        <v>2018011000214</v>
      </c>
    </row>
    <row r="14" spans="1:6" ht="27.75" customHeight="1" x14ac:dyDescent="0.2">
      <c r="A14" s="89" t="s">
        <v>180</v>
      </c>
      <c r="B14" s="62" t="s">
        <v>250</v>
      </c>
      <c r="C14" s="59">
        <v>6000000000</v>
      </c>
      <c r="D14" s="64">
        <v>2018011000250</v>
      </c>
      <c r="F14" s="95"/>
    </row>
    <row r="15" spans="1:6" ht="40.5" customHeight="1" x14ac:dyDescent="0.2">
      <c r="A15" s="90" t="s">
        <v>181</v>
      </c>
      <c r="B15" s="62" t="s">
        <v>251</v>
      </c>
      <c r="C15" s="59">
        <v>14100000000</v>
      </c>
      <c r="D15" s="64">
        <v>2018011000200</v>
      </c>
    </row>
    <row r="16" spans="1:6" ht="26.25" customHeight="1" x14ac:dyDescent="0.2">
      <c r="A16" s="57"/>
      <c r="B16" s="60"/>
      <c r="C16" s="61">
        <f>SUM(C2:C15)</f>
        <v>891709127023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9"/>
  <sheetViews>
    <sheetView workbookViewId="0">
      <selection activeCell="B12" sqref="B12"/>
    </sheetView>
  </sheetViews>
  <sheetFormatPr baseColWidth="10" defaultColWidth="11.5" defaultRowHeight="15" x14ac:dyDescent="0.2"/>
  <cols>
    <col min="1" max="1" width="55.83203125" style="3" customWidth="1"/>
    <col min="2" max="2" width="54.6640625" style="5" bestFit="1" customWidth="1"/>
    <col min="3" max="3" width="44.5" style="3" customWidth="1"/>
    <col min="4" max="16384" width="11.5" style="3"/>
  </cols>
  <sheetData>
    <row r="1" spans="1:3" x14ac:dyDescent="0.2">
      <c r="A1" s="5" t="s">
        <v>252</v>
      </c>
      <c r="B1" s="5" t="s">
        <v>253</v>
      </c>
      <c r="C1" s="3" t="s">
        <v>252</v>
      </c>
    </row>
    <row r="2" spans="1:3" x14ac:dyDescent="0.2">
      <c r="A2" s="5"/>
      <c r="C2" s="57" t="s">
        <v>462</v>
      </c>
    </row>
    <row r="3" spans="1:3" x14ac:dyDescent="0.2">
      <c r="A3" s="5"/>
      <c r="C3" s="57" t="s">
        <v>254</v>
      </c>
    </row>
    <row r="4" spans="1:3" x14ac:dyDescent="0.2">
      <c r="A4" s="57" t="s">
        <v>255</v>
      </c>
      <c r="B4" s="57" t="s">
        <v>256</v>
      </c>
      <c r="C4" s="57" t="s">
        <v>257</v>
      </c>
    </row>
    <row r="5" spans="1:3" x14ac:dyDescent="0.2">
      <c r="A5" s="57" t="s">
        <v>258</v>
      </c>
      <c r="B5" s="57" t="s">
        <v>259</v>
      </c>
      <c r="C5" s="57" t="s">
        <v>259</v>
      </c>
    </row>
    <row r="6" spans="1:3" x14ac:dyDescent="0.2">
      <c r="A6" s="57" t="s">
        <v>260</v>
      </c>
      <c r="B6" s="57" t="s">
        <v>261</v>
      </c>
      <c r="C6" s="57" t="s">
        <v>261</v>
      </c>
    </row>
    <row r="7" spans="1:3" x14ac:dyDescent="0.2">
      <c r="A7" s="57" t="s">
        <v>262</v>
      </c>
      <c r="B7" s="57" t="s">
        <v>202</v>
      </c>
      <c r="C7" s="57" t="s">
        <v>202</v>
      </c>
    </row>
    <row r="8" spans="1:3" x14ac:dyDescent="0.2">
      <c r="A8" s="57" t="s">
        <v>264</v>
      </c>
      <c r="C8" s="57" t="s">
        <v>263</v>
      </c>
    </row>
    <row r="9" spans="1:3" x14ac:dyDescent="0.2">
      <c r="A9" s="57" t="s">
        <v>266</v>
      </c>
      <c r="C9" s="57" t="s">
        <v>265</v>
      </c>
    </row>
    <row r="10" spans="1:3" x14ac:dyDescent="0.2">
      <c r="A10" s="57" t="s">
        <v>267</v>
      </c>
      <c r="C10" s="57" t="s">
        <v>268</v>
      </c>
    </row>
    <row r="11" spans="1:3" x14ac:dyDescent="0.2">
      <c r="A11" s="57" t="s">
        <v>269</v>
      </c>
      <c r="B11" s="57" t="s">
        <v>270</v>
      </c>
      <c r="C11" s="70"/>
    </row>
    <row r="12" spans="1:3" x14ac:dyDescent="0.2">
      <c r="A12" s="57" t="s">
        <v>70</v>
      </c>
      <c r="B12" s="57" t="s">
        <v>345</v>
      </c>
      <c r="C12" s="70"/>
    </row>
    <row r="13" spans="1:3" x14ac:dyDescent="0.2">
      <c r="A13" s="57" t="s">
        <v>273</v>
      </c>
      <c r="B13" s="57" t="s">
        <v>271</v>
      </c>
      <c r="C13" s="57" t="s">
        <v>271</v>
      </c>
    </row>
    <row r="14" spans="1:3" x14ac:dyDescent="0.2">
      <c r="A14" s="57" t="s">
        <v>275</v>
      </c>
      <c r="C14" s="57" t="s">
        <v>461</v>
      </c>
    </row>
    <row r="15" spans="1:3" x14ac:dyDescent="0.2">
      <c r="A15" s="5"/>
      <c r="C15" s="57" t="s">
        <v>274</v>
      </c>
    </row>
    <row r="16" spans="1:3" x14ac:dyDescent="0.2">
      <c r="A16" s="5"/>
      <c r="C16" s="57" t="s">
        <v>276</v>
      </c>
    </row>
    <row r="17" spans="1:3" x14ac:dyDescent="0.2">
      <c r="A17" s="5"/>
      <c r="C17" s="57" t="s">
        <v>277</v>
      </c>
    </row>
    <row r="18" spans="1:3" x14ac:dyDescent="0.2">
      <c r="A18" s="5"/>
      <c r="C18" s="57" t="s">
        <v>278</v>
      </c>
    </row>
    <row r="19" spans="1:3" x14ac:dyDescent="0.2">
      <c r="A19" s="5"/>
      <c r="C19" s="57" t="s">
        <v>279</v>
      </c>
    </row>
    <row r="20" spans="1:3" x14ac:dyDescent="0.2">
      <c r="C20" s="57" t="s">
        <v>280</v>
      </c>
    </row>
    <row r="21" spans="1:3" x14ac:dyDescent="0.2">
      <c r="A21" s="5"/>
      <c r="C21" s="57" t="s">
        <v>281</v>
      </c>
    </row>
    <row r="22" spans="1:3" x14ac:dyDescent="0.2">
      <c r="A22" s="5"/>
      <c r="B22" s="57" t="s">
        <v>282</v>
      </c>
      <c r="C22" s="57" t="s">
        <v>282</v>
      </c>
    </row>
    <row r="23" spans="1:3" x14ac:dyDescent="0.2">
      <c r="A23" s="5"/>
      <c r="C23" s="57" t="s">
        <v>463</v>
      </c>
    </row>
    <row r="24" spans="1:3" x14ac:dyDescent="0.2">
      <c r="A24" s="5"/>
      <c r="C24" s="57" t="s">
        <v>283</v>
      </c>
    </row>
    <row r="25" spans="1:3" x14ac:dyDescent="0.2">
      <c r="A25" s="5"/>
      <c r="C25" s="57" t="s">
        <v>284</v>
      </c>
    </row>
    <row r="26" spans="1:3" x14ac:dyDescent="0.2">
      <c r="C26" s="57" t="s">
        <v>285</v>
      </c>
    </row>
    <row r="27" spans="1:3" x14ac:dyDescent="0.2">
      <c r="A27" s="5"/>
      <c r="C27" s="57" t="s">
        <v>286</v>
      </c>
    </row>
    <row r="28" spans="1:3" x14ac:dyDescent="0.2">
      <c r="A28" s="5"/>
      <c r="C28" s="57" t="s">
        <v>287</v>
      </c>
    </row>
    <row r="29" spans="1:3" x14ac:dyDescent="0.2">
      <c r="A29" s="5"/>
      <c r="B29" s="57" t="s">
        <v>213</v>
      </c>
      <c r="C29" s="57" t="s">
        <v>288</v>
      </c>
    </row>
    <row r="30" spans="1:3" x14ac:dyDescent="0.2">
      <c r="C30" s="57" t="s">
        <v>104</v>
      </c>
    </row>
    <row r="31" spans="1:3" x14ac:dyDescent="0.2">
      <c r="A31" s="5"/>
      <c r="C31" s="57" t="s">
        <v>289</v>
      </c>
    </row>
    <row r="32" spans="1:3" x14ac:dyDescent="0.2">
      <c r="A32" s="5"/>
      <c r="C32" s="57" t="s">
        <v>99</v>
      </c>
    </row>
    <row r="33" spans="2:3" x14ac:dyDescent="0.2">
      <c r="B33" s="57" t="s">
        <v>290</v>
      </c>
      <c r="C33" s="57" t="s">
        <v>291</v>
      </c>
    </row>
    <row r="34" spans="2:3" x14ac:dyDescent="0.2">
      <c r="C34" s="57" t="s">
        <v>292</v>
      </c>
    </row>
    <row r="35" spans="2:3" x14ac:dyDescent="0.2">
      <c r="C35" s="57" t="s">
        <v>293</v>
      </c>
    </row>
    <row r="36" spans="2:3" x14ac:dyDescent="0.2">
      <c r="B36" s="57" t="s">
        <v>219</v>
      </c>
      <c r="C36" s="57" t="s">
        <v>464</v>
      </c>
    </row>
    <row r="37" spans="2:3" x14ac:dyDescent="0.2">
      <c r="C37" s="57" t="s">
        <v>465</v>
      </c>
    </row>
    <row r="38" spans="2:3" x14ac:dyDescent="0.2">
      <c r="C38" s="57" t="s">
        <v>295</v>
      </c>
    </row>
    <row r="39" spans="2:3" x14ac:dyDescent="0.2">
      <c r="C39" s="57" t="s">
        <v>296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59"/>
  <sheetViews>
    <sheetView topLeftCell="O1" zoomScale="80" zoomScaleNormal="80" workbookViewId="0">
      <selection activeCell="W9" sqref="W9"/>
    </sheetView>
  </sheetViews>
  <sheetFormatPr baseColWidth="10" defaultColWidth="11.5" defaultRowHeight="15" x14ac:dyDescent="0.2"/>
  <cols>
    <col min="1" max="1" width="55" style="100" customWidth="1"/>
    <col min="2" max="5" width="11.5" style="100"/>
    <col min="6" max="6" width="29.5" style="100" customWidth="1"/>
    <col min="7" max="7" width="11.5" style="100"/>
    <col min="8" max="8" width="25" style="100" customWidth="1"/>
    <col min="9" max="9" width="14.83203125" style="100" customWidth="1"/>
    <col min="10" max="13" width="11.5" style="100"/>
    <col min="14" max="14" width="30.5" style="100" customWidth="1"/>
    <col min="15" max="15" width="11.5" style="100"/>
    <col min="16" max="16" width="26.33203125" style="100" customWidth="1"/>
    <col min="17" max="18" width="11.5" style="100"/>
    <col min="19" max="19" width="52.6640625" style="100" customWidth="1"/>
    <col min="20" max="20" width="4.6640625" style="100" customWidth="1"/>
    <col min="21" max="21" width="4" style="100" customWidth="1"/>
    <col min="22" max="22" width="5.6640625" customWidth="1"/>
    <col min="23" max="23" width="92.83203125" style="100" customWidth="1"/>
    <col min="24" max="25" width="25.5" style="104" customWidth="1"/>
    <col min="26" max="26" width="21.1640625" style="100" bestFit="1" customWidth="1"/>
    <col min="27" max="16384" width="11.5" style="100"/>
  </cols>
  <sheetData>
    <row r="1" spans="1:26" ht="16" x14ac:dyDescent="0.2">
      <c r="N1" s="117" t="s">
        <v>297</v>
      </c>
      <c r="O1" s="117"/>
      <c r="P1" s="118" t="s">
        <v>298</v>
      </c>
      <c r="S1" s="101" t="s">
        <v>299</v>
      </c>
      <c r="W1" s="157" t="s">
        <v>485</v>
      </c>
      <c r="X1" s="158" t="s">
        <v>237</v>
      </c>
      <c r="Y1" s="159" t="s">
        <v>466</v>
      </c>
      <c r="Z1" s="101" t="s">
        <v>300</v>
      </c>
    </row>
    <row r="2" spans="1:26" ht="34" x14ac:dyDescent="0.2">
      <c r="A2" s="100" t="s">
        <v>301</v>
      </c>
      <c r="B2" s="119" t="s">
        <v>302</v>
      </c>
      <c r="C2" s="120"/>
      <c r="D2" s="120"/>
      <c r="E2" s="120"/>
      <c r="I2" s="119" t="s">
        <v>252</v>
      </c>
      <c r="N2" s="121" t="s">
        <v>303</v>
      </c>
      <c r="P2" s="122" t="s">
        <v>97</v>
      </c>
      <c r="S2" s="123" t="s">
        <v>101</v>
      </c>
      <c r="U2" s="124" t="s">
        <v>304</v>
      </c>
      <c r="W2" s="160" t="s">
        <v>467</v>
      </c>
      <c r="X2" s="161">
        <v>2018011000250</v>
      </c>
      <c r="Y2" s="162" t="s">
        <v>250</v>
      </c>
      <c r="Z2" t="s">
        <v>305</v>
      </c>
    </row>
    <row r="3" spans="1:26" ht="32" x14ac:dyDescent="0.2">
      <c r="A3" s="100" t="s">
        <v>306</v>
      </c>
      <c r="B3" s="120" t="s">
        <v>169</v>
      </c>
      <c r="C3" s="120"/>
      <c r="D3" s="120"/>
      <c r="E3" s="120"/>
      <c r="I3" s="125" t="s">
        <v>307</v>
      </c>
      <c r="N3" s="121" t="s">
        <v>98</v>
      </c>
      <c r="P3" s="122" t="s">
        <v>308</v>
      </c>
      <c r="S3" s="123" t="s">
        <v>309</v>
      </c>
      <c r="W3" s="160" t="s">
        <v>468</v>
      </c>
      <c r="X3" s="161">
        <v>2018011000422</v>
      </c>
      <c r="Y3" s="162" t="s">
        <v>238</v>
      </c>
      <c r="Z3" t="s">
        <v>96</v>
      </c>
    </row>
    <row r="4" spans="1:26" ht="32" x14ac:dyDescent="0.2">
      <c r="A4" s="100" t="s">
        <v>310</v>
      </c>
      <c r="B4" s="126" t="s">
        <v>311</v>
      </c>
      <c r="C4" s="120"/>
      <c r="D4" s="120"/>
      <c r="E4" s="120"/>
      <c r="H4" s="127" t="s">
        <v>307</v>
      </c>
      <c r="I4" s="128" t="s">
        <v>312</v>
      </c>
      <c r="N4" s="121" t="s">
        <v>313</v>
      </c>
      <c r="P4" s="122" t="s">
        <v>314</v>
      </c>
      <c r="S4" s="123" t="s">
        <v>488</v>
      </c>
      <c r="W4" s="160" t="s">
        <v>469</v>
      </c>
      <c r="X4" s="161">
        <v>202300000000203</v>
      </c>
      <c r="Y4" s="162" t="s">
        <v>470</v>
      </c>
      <c r="Z4" t="s">
        <v>315</v>
      </c>
    </row>
    <row r="5" spans="1:26" ht="34" x14ac:dyDescent="0.2">
      <c r="A5" s="100" t="s">
        <v>316</v>
      </c>
      <c r="B5" s="126" t="s">
        <v>317</v>
      </c>
      <c r="C5" s="120"/>
      <c r="D5" s="120"/>
      <c r="E5" s="120"/>
      <c r="I5" s="128" t="s">
        <v>257</v>
      </c>
      <c r="N5" s="121" t="s">
        <v>318</v>
      </c>
      <c r="P5" s="122" t="s">
        <v>319</v>
      </c>
      <c r="S5" s="123" t="s">
        <v>489</v>
      </c>
      <c r="W5" s="160" t="s">
        <v>471</v>
      </c>
      <c r="X5" s="161">
        <v>2021011000263</v>
      </c>
      <c r="Y5" s="162" t="s">
        <v>472</v>
      </c>
      <c r="Z5" t="s">
        <v>320</v>
      </c>
    </row>
    <row r="6" spans="1:26" ht="48" x14ac:dyDescent="0.2">
      <c r="A6" s="100" t="s">
        <v>100</v>
      </c>
      <c r="B6" s="126" t="s">
        <v>321</v>
      </c>
      <c r="C6" s="120"/>
      <c r="D6" s="120"/>
      <c r="E6" s="120"/>
      <c r="H6" s="101" t="s">
        <v>322</v>
      </c>
      <c r="I6" s="128" t="s">
        <v>322</v>
      </c>
      <c r="N6" s="121" t="s">
        <v>323</v>
      </c>
      <c r="P6" s="122" t="s">
        <v>324</v>
      </c>
      <c r="S6" s="123" t="s">
        <v>325</v>
      </c>
      <c r="W6" s="160" t="s">
        <v>473</v>
      </c>
      <c r="X6" s="161">
        <v>2018011000092</v>
      </c>
      <c r="Y6" s="162" t="s">
        <v>240</v>
      </c>
      <c r="Z6" t="s">
        <v>326</v>
      </c>
    </row>
    <row r="7" spans="1:26" ht="34" x14ac:dyDescent="0.2">
      <c r="A7" s="100" t="s">
        <v>327</v>
      </c>
      <c r="B7" s="126" t="s">
        <v>328</v>
      </c>
      <c r="C7" s="120"/>
      <c r="D7" s="120"/>
      <c r="E7" s="120"/>
      <c r="H7" s="127" t="s">
        <v>202</v>
      </c>
      <c r="I7" s="128" t="s">
        <v>263</v>
      </c>
      <c r="N7" s="121" t="s">
        <v>329</v>
      </c>
      <c r="P7" s="122" t="s">
        <v>330</v>
      </c>
      <c r="S7" s="123" t="s">
        <v>331</v>
      </c>
      <c r="W7" s="163" t="s">
        <v>474</v>
      </c>
      <c r="X7" s="161">
        <v>2021011000262</v>
      </c>
      <c r="Y7" s="162" t="s">
        <v>475</v>
      </c>
      <c r="Z7" t="s">
        <v>332</v>
      </c>
    </row>
    <row r="8" spans="1:26" ht="34" x14ac:dyDescent="0.2">
      <c r="A8" s="100" t="s">
        <v>333</v>
      </c>
      <c r="B8" s="126" t="s">
        <v>334</v>
      </c>
      <c r="C8" s="120"/>
      <c r="D8" s="120"/>
      <c r="E8" s="120"/>
      <c r="I8" s="128" t="s">
        <v>265</v>
      </c>
      <c r="N8" s="121" t="s">
        <v>335</v>
      </c>
      <c r="P8" s="122" t="s">
        <v>336</v>
      </c>
      <c r="S8" s="123" t="s">
        <v>490</v>
      </c>
      <c r="W8" s="160" t="s">
        <v>476</v>
      </c>
      <c r="X8" s="161">
        <v>202300000000037</v>
      </c>
      <c r="Y8" s="164" t="s">
        <v>477</v>
      </c>
      <c r="Z8" t="s">
        <v>337</v>
      </c>
    </row>
    <row r="9" spans="1:26" ht="51" x14ac:dyDescent="0.2">
      <c r="B9" s="126" t="s">
        <v>338</v>
      </c>
      <c r="C9" s="120"/>
      <c r="D9" s="120"/>
      <c r="E9" s="120"/>
      <c r="I9" s="128" t="s">
        <v>339</v>
      </c>
      <c r="N9" s="121" t="s">
        <v>340</v>
      </c>
      <c r="P9" s="122" t="s">
        <v>341</v>
      </c>
      <c r="S9" s="123" t="s">
        <v>491</v>
      </c>
      <c r="W9" s="160" t="s">
        <v>865</v>
      </c>
      <c r="X9" s="161">
        <v>2021011000250</v>
      </c>
      <c r="Y9" s="162" t="s">
        <v>478</v>
      </c>
      <c r="Z9" s="100" t="s">
        <v>169</v>
      </c>
    </row>
    <row r="10" spans="1:26" ht="51" x14ac:dyDescent="0.2">
      <c r="B10" s="126" t="s">
        <v>71</v>
      </c>
      <c r="C10" s="120"/>
      <c r="D10" s="120"/>
      <c r="E10" s="120"/>
      <c r="H10" s="119" t="s">
        <v>342</v>
      </c>
      <c r="I10" s="129" t="s">
        <v>342</v>
      </c>
      <c r="N10" s="121" t="s">
        <v>502</v>
      </c>
      <c r="P10" s="122" t="s">
        <v>343</v>
      </c>
      <c r="S10" s="123" t="s">
        <v>492</v>
      </c>
      <c r="W10" s="165" t="s">
        <v>479</v>
      </c>
      <c r="X10" s="161">
        <v>202300000000019</v>
      </c>
      <c r="Y10" s="162" t="s">
        <v>480</v>
      </c>
    </row>
    <row r="11" spans="1:26" ht="68" x14ac:dyDescent="0.2">
      <c r="A11" s="100" t="s">
        <v>423</v>
      </c>
      <c r="B11" s="126" t="s">
        <v>344</v>
      </c>
      <c r="C11" s="120"/>
      <c r="D11" s="120"/>
      <c r="E11" s="120"/>
      <c r="H11" s="119" t="s">
        <v>345</v>
      </c>
      <c r="I11" s="129" t="s">
        <v>345</v>
      </c>
      <c r="N11" s="121" t="s">
        <v>346</v>
      </c>
      <c r="P11" s="122" t="s">
        <v>347</v>
      </c>
      <c r="S11" s="123" t="s">
        <v>348</v>
      </c>
      <c r="W11" s="160" t="s">
        <v>481</v>
      </c>
      <c r="X11" s="161">
        <v>2021011000248</v>
      </c>
      <c r="Y11" s="162" t="s">
        <v>482</v>
      </c>
    </row>
    <row r="12" spans="1:26" ht="51" x14ac:dyDescent="0.2">
      <c r="A12" s="100" t="s">
        <v>424</v>
      </c>
      <c r="B12" s="126" t="s">
        <v>349</v>
      </c>
      <c r="C12" s="120"/>
      <c r="D12" s="120"/>
      <c r="E12" s="120"/>
      <c r="H12" s="127" t="s">
        <v>350</v>
      </c>
      <c r="I12" s="128" t="s">
        <v>351</v>
      </c>
      <c r="N12" s="121" t="s">
        <v>352</v>
      </c>
      <c r="P12" s="122" t="s">
        <v>353</v>
      </c>
      <c r="S12" s="123" t="s">
        <v>493</v>
      </c>
      <c r="W12" s="160" t="s">
        <v>483</v>
      </c>
      <c r="X12" s="161">
        <v>2018011000200</v>
      </c>
      <c r="Y12" s="164" t="s">
        <v>251</v>
      </c>
    </row>
    <row r="13" spans="1:26" ht="34" x14ac:dyDescent="0.2">
      <c r="A13" s="100" t="s">
        <v>425</v>
      </c>
      <c r="B13" s="126" t="s">
        <v>354</v>
      </c>
      <c r="C13" s="120"/>
      <c r="D13" s="120"/>
      <c r="E13" s="120"/>
      <c r="I13" s="128" t="s">
        <v>421</v>
      </c>
      <c r="N13" s="121" t="s">
        <v>355</v>
      </c>
      <c r="P13" s="122" t="s">
        <v>356</v>
      </c>
      <c r="S13" s="123" t="s">
        <v>357</v>
      </c>
      <c r="W13" s="160" t="s">
        <v>484</v>
      </c>
      <c r="X13" s="161">
        <v>2018011000349</v>
      </c>
      <c r="Y13" s="164" t="s">
        <v>244</v>
      </c>
    </row>
    <row r="14" spans="1:26" ht="34" x14ac:dyDescent="0.2">
      <c r="A14" s="100" t="s">
        <v>458</v>
      </c>
      <c r="B14" s="126" t="s">
        <v>358</v>
      </c>
      <c r="C14" s="120"/>
      <c r="D14" s="120"/>
      <c r="E14" s="120"/>
      <c r="I14" s="128" t="s">
        <v>359</v>
      </c>
      <c r="N14" s="121" t="s">
        <v>360</v>
      </c>
      <c r="P14" s="122" t="s">
        <v>361</v>
      </c>
      <c r="S14" s="123" t="s">
        <v>362</v>
      </c>
      <c r="W14" s="160" t="s">
        <v>169</v>
      </c>
      <c r="X14" s="161" t="s">
        <v>169</v>
      </c>
      <c r="Y14" s="164" t="s">
        <v>169</v>
      </c>
    </row>
    <row r="15" spans="1:26" ht="34" x14ac:dyDescent="0.2">
      <c r="A15" s="100" t="s">
        <v>460</v>
      </c>
      <c r="B15" s="126" t="s">
        <v>363</v>
      </c>
      <c r="C15" s="120"/>
      <c r="D15" s="120"/>
      <c r="E15" s="120"/>
      <c r="I15" s="128" t="s">
        <v>287</v>
      </c>
      <c r="N15" s="121" t="s">
        <v>364</v>
      </c>
      <c r="P15" s="122" t="s">
        <v>365</v>
      </c>
      <c r="S15" s="123" t="s">
        <v>366</v>
      </c>
    </row>
    <row r="16" spans="1:26" ht="18" x14ac:dyDescent="0.2">
      <c r="A16" s="100" t="s">
        <v>459</v>
      </c>
      <c r="B16" s="126" t="s">
        <v>367</v>
      </c>
      <c r="C16" s="120"/>
      <c r="D16" s="120"/>
      <c r="E16" s="120"/>
      <c r="I16" s="128" t="s">
        <v>418</v>
      </c>
      <c r="N16" s="121" t="s">
        <v>368</v>
      </c>
      <c r="P16" s="122" t="s">
        <v>369</v>
      </c>
      <c r="S16" s="123" t="s">
        <v>370</v>
      </c>
      <c r="X16" s="142"/>
      <c r="Y16" s="142"/>
    </row>
    <row r="17" spans="2:25" ht="32" x14ac:dyDescent="0.2">
      <c r="B17" s="126" t="s">
        <v>371</v>
      </c>
      <c r="C17" s="120"/>
      <c r="D17" s="120"/>
      <c r="E17" s="120"/>
      <c r="I17" s="128" t="s">
        <v>372</v>
      </c>
      <c r="N17" s="130" t="s">
        <v>373</v>
      </c>
      <c r="P17" s="122" t="s">
        <v>374</v>
      </c>
      <c r="S17" s="100" t="s">
        <v>494</v>
      </c>
      <c r="X17" s="142"/>
      <c r="Y17" s="142"/>
    </row>
    <row r="18" spans="2:25" ht="34" x14ac:dyDescent="0.2">
      <c r="B18" s="126" t="s">
        <v>376</v>
      </c>
      <c r="C18" s="120"/>
      <c r="D18" s="120"/>
      <c r="E18" s="120"/>
      <c r="F18" s="120"/>
      <c r="G18" s="120"/>
      <c r="H18" s="127" t="s">
        <v>195</v>
      </c>
      <c r="I18" s="128" t="s">
        <v>291</v>
      </c>
      <c r="N18" s="121" t="s">
        <v>377</v>
      </c>
      <c r="P18" s="122" t="s">
        <v>378</v>
      </c>
      <c r="S18" s="123" t="s">
        <v>375</v>
      </c>
      <c r="X18" s="142"/>
      <c r="Y18" s="142"/>
    </row>
    <row r="19" spans="2:25" ht="34" x14ac:dyDescent="0.2">
      <c r="B19" s="126" t="s">
        <v>379</v>
      </c>
      <c r="C19" s="120"/>
      <c r="D19" s="120"/>
      <c r="E19" s="120"/>
      <c r="F19" s="120"/>
      <c r="G19" s="120"/>
      <c r="I19" s="128" t="s">
        <v>292</v>
      </c>
      <c r="N19" s="121" t="s">
        <v>380</v>
      </c>
      <c r="P19" s="122" t="s">
        <v>381</v>
      </c>
      <c r="S19" s="100" t="s">
        <v>169</v>
      </c>
      <c r="X19" s="142"/>
      <c r="Y19" s="142"/>
    </row>
    <row r="20" spans="2:25" ht="18" x14ac:dyDescent="0.2">
      <c r="B20" s="126" t="s">
        <v>382</v>
      </c>
      <c r="C20" s="120"/>
      <c r="D20" s="120"/>
      <c r="E20" s="120"/>
      <c r="F20" s="120"/>
      <c r="G20" s="120"/>
      <c r="I20" s="128" t="s">
        <v>293</v>
      </c>
      <c r="N20" s="131" t="s">
        <v>495</v>
      </c>
      <c r="P20" s="122" t="s">
        <v>383</v>
      </c>
      <c r="X20" s="142"/>
      <c r="Y20" s="142"/>
    </row>
    <row r="21" spans="2:25" ht="17" x14ac:dyDescent="0.2">
      <c r="B21" s="126" t="s">
        <v>384</v>
      </c>
      <c r="C21" s="120"/>
      <c r="D21" s="120"/>
      <c r="E21" s="120"/>
      <c r="F21" s="120"/>
      <c r="G21" s="120"/>
      <c r="H21" s="127" t="s">
        <v>213</v>
      </c>
      <c r="I21" s="128" t="s">
        <v>102</v>
      </c>
      <c r="N21" s="131" t="s">
        <v>103</v>
      </c>
    </row>
    <row r="22" spans="2:25" ht="17" x14ac:dyDescent="0.2">
      <c r="B22" s="120"/>
      <c r="C22" s="120"/>
      <c r="D22" s="120"/>
      <c r="E22" s="120"/>
      <c r="F22" s="120"/>
      <c r="G22" s="120"/>
      <c r="I22" s="128" t="s">
        <v>104</v>
      </c>
      <c r="N22" s="131" t="s">
        <v>169</v>
      </c>
    </row>
    <row r="23" spans="2:25" x14ac:dyDescent="0.2">
      <c r="B23" s="120"/>
      <c r="C23" s="120"/>
      <c r="D23" s="120"/>
      <c r="E23" s="120"/>
      <c r="F23" s="120"/>
      <c r="G23" s="120"/>
      <c r="I23" s="128" t="s">
        <v>105</v>
      </c>
    </row>
    <row r="24" spans="2:25" x14ac:dyDescent="0.2">
      <c r="B24" s="120"/>
      <c r="C24" s="120"/>
      <c r="D24" s="120"/>
      <c r="E24" s="120"/>
      <c r="F24" s="120"/>
      <c r="G24" s="120"/>
      <c r="I24" s="128" t="s">
        <v>99</v>
      </c>
    </row>
    <row r="25" spans="2:25" x14ac:dyDescent="0.2">
      <c r="B25" s="119"/>
      <c r="C25" s="120"/>
      <c r="D25" s="120"/>
      <c r="E25" s="120"/>
      <c r="F25" s="120"/>
      <c r="G25" s="120"/>
      <c r="H25" s="127" t="s">
        <v>385</v>
      </c>
      <c r="I25" s="128" t="s">
        <v>296</v>
      </c>
    </row>
    <row r="26" spans="2:25" x14ac:dyDescent="0.2">
      <c r="B26" s="120"/>
      <c r="C26" s="120"/>
      <c r="D26" s="120"/>
      <c r="E26" s="120"/>
      <c r="F26" s="120"/>
      <c r="G26" s="120"/>
      <c r="I26" s="128" t="s">
        <v>295</v>
      </c>
    </row>
    <row r="27" spans="2:25" x14ac:dyDescent="0.2">
      <c r="B27" s="120"/>
      <c r="C27" s="120"/>
      <c r="D27" s="120"/>
      <c r="E27" s="120"/>
      <c r="F27" s="120"/>
      <c r="G27" s="120"/>
      <c r="I27" s="128" t="s">
        <v>294</v>
      </c>
    </row>
    <row r="28" spans="2:25" ht="15.75" customHeight="1" x14ac:dyDescent="0.2">
      <c r="B28" s="120"/>
      <c r="C28" s="120"/>
      <c r="D28" s="120"/>
      <c r="E28" s="120"/>
      <c r="F28" s="120"/>
      <c r="G28" s="120"/>
      <c r="H28" s="101" t="s">
        <v>271</v>
      </c>
      <c r="I28" s="128" t="s">
        <v>272</v>
      </c>
    </row>
    <row r="29" spans="2:25" x14ac:dyDescent="0.2">
      <c r="B29" s="120"/>
      <c r="C29" s="120"/>
      <c r="D29" s="120"/>
      <c r="E29" s="120"/>
      <c r="F29" s="120"/>
      <c r="G29" s="120"/>
      <c r="I29" s="128" t="s">
        <v>274</v>
      </c>
    </row>
    <row r="30" spans="2:25" x14ac:dyDescent="0.2">
      <c r="B30" s="120"/>
      <c r="C30" s="120"/>
      <c r="D30" s="120"/>
      <c r="E30" s="120"/>
      <c r="F30" s="120"/>
      <c r="G30" s="120"/>
      <c r="I30" s="128" t="s">
        <v>419</v>
      </c>
    </row>
    <row r="31" spans="2:25" x14ac:dyDescent="0.2">
      <c r="B31" s="120"/>
      <c r="C31" s="120"/>
      <c r="D31" s="120"/>
      <c r="E31" s="120"/>
      <c r="F31" s="120"/>
      <c r="G31" s="120"/>
      <c r="I31" s="128" t="s">
        <v>420</v>
      </c>
    </row>
    <row r="32" spans="2:25" x14ac:dyDescent="0.2">
      <c r="B32" s="120"/>
      <c r="C32" s="120"/>
      <c r="D32" s="120"/>
      <c r="E32" s="120"/>
      <c r="F32" s="120"/>
      <c r="G32" s="120"/>
      <c r="I32" s="128" t="s">
        <v>386</v>
      </c>
    </row>
    <row r="33" spans="2:9" x14ac:dyDescent="0.2">
      <c r="B33" s="120"/>
      <c r="C33" s="120"/>
      <c r="D33" s="120"/>
      <c r="E33" s="120"/>
      <c r="F33" s="120"/>
      <c r="G33" s="120"/>
      <c r="I33" s="128" t="s">
        <v>279</v>
      </c>
    </row>
    <row r="34" spans="2:9" x14ac:dyDescent="0.2">
      <c r="I34" s="128" t="s">
        <v>280</v>
      </c>
    </row>
    <row r="35" spans="2:9" x14ac:dyDescent="0.2">
      <c r="B35" s="119"/>
      <c r="C35" s="120"/>
      <c r="D35" s="101"/>
      <c r="E35" s="120"/>
      <c r="F35" s="119"/>
      <c r="G35" s="119"/>
      <c r="I35" s="128" t="s">
        <v>387</v>
      </c>
    </row>
    <row r="36" spans="2:9" ht="16" x14ac:dyDescent="0.2">
      <c r="B36" s="132"/>
      <c r="C36" s="120"/>
      <c r="D36" s="133"/>
      <c r="E36" s="120"/>
      <c r="F36" s="134"/>
      <c r="G36" s="134"/>
    </row>
    <row r="37" spans="2:9" ht="16" x14ac:dyDescent="0.2">
      <c r="B37" s="135"/>
      <c r="C37" s="120"/>
      <c r="D37" s="133"/>
      <c r="E37" s="120"/>
      <c r="F37" s="136"/>
      <c r="G37" s="136"/>
    </row>
    <row r="38" spans="2:9" ht="16" x14ac:dyDescent="0.2">
      <c r="B38" s="135"/>
      <c r="C38" s="120"/>
      <c r="D38" s="133"/>
      <c r="E38" s="120"/>
      <c r="F38" s="134"/>
      <c r="G38" s="134"/>
    </row>
    <row r="39" spans="2:9" ht="16" x14ac:dyDescent="0.2">
      <c r="B39" s="137"/>
      <c r="C39" s="120"/>
      <c r="D39" s="133"/>
      <c r="E39" s="120"/>
      <c r="F39" s="138"/>
      <c r="G39" s="138"/>
    </row>
    <row r="40" spans="2:9" ht="16" x14ac:dyDescent="0.2">
      <c r="B40" s="135"/>
      <c r="C40" s="120"/>
      <c r="D40" s="133"/>
      <c r="E40" s="120"/>
      <c r="F40" s="134"/>
      <c r="G40" s="134"/>
    </row>
    <row r="41" spans="2:9" ht="15" customHeight="1" x14ac:dyDescent="0.2">
      <c r="B41" s="135"/>
      <c r="C41" s="120"/>
      <c r="D41" s="133"/>
      <c r="E41" s="120"/>
      <c r="F41" s="134"/>
      <c r="G41" s="134"/>
    </row>
    <row r="42" spans="2:9" ht="15" customHeight="1" x14ac:dyDescent="0.2">
      <c r="B42" s="135"/>
      <c r="C42" s="120"/>
      <c r="D42" s="133"/>
      <c r="E42" s="120"/>
      <c r="F42" s="139"/>
      <c r="G42" s="134"/>
    </row>
    <row r="43" spans="2:9" ht="15" customHeight="1" x14ac:dyDescent="0.2">
      <c r="B43" s="135"/>
      <c r="C43" s="120"/>
      <c r="D43" s="133"/>
      <c r="E43" s="120"/>
      <c r="F43" s="139"/>
      <c r="G43" s="134"/>
    </row>
    <row r="44" spans="2:9" ht="16" x14ac:dyDescent="0.2">
      <c r="B44" s="137"/>
      <c r="C44" s="120"/>
      <c r="D44" s="133"/>
      <c r="E44" s="120"/>
      <c r="F44" s="140"/>
      <c r="G44" s="134"/>
    </row>
    <row r="45" spans="2:9" ht="16" x14ac:dyDescent="0.2">
      <c r="B45" s="120"/>
      <c r="C45" s="120"/>
      <c r="D45" s="133"/>
      <c r="E45" s="120"/>
      <c r="F45" s="141"/>
      <c r="G45" s="141"/>
    </row>
    <row r="46" spans="2:9" ht="16" x14ac:dyDescent="0.2">
      <c r="B46" s="120"/>
      <c r="C46" s="120"/>
      <c r="D46" s="133"/>
      <c r="E46" s="120"/>
      <c r="F46" s="141"/>
      <c r="G46" s="141"/>
    </row>
    <row r="47" spans="2:9" ht="16" x14ac:dyDescent="0.2">
      <c r="B47" s="120"/>
      <c r="C47" s="120"/>
      <c r="D47" s="133"/>
      <c r="E47" s="120"/>
      <c r="F47" s="141"/>
      <c r="G47" s="141"/>
    </row>
    <row r="48" spans="2:9" ht="16" x14ac:dyDescent="0.2">
      <c r="B48" s="120"/>
      <c r="C48" s="120"/>
      <c r="D48" s="133"/>
      <c r="E48" s="120"/>
      <c r="F48" s="138"/>
      <c r="G48" s="141"/>
    </row>
    <row r="49" spans="2:7" ht="16" x14ac:dyDescent="0.2">
      <c r="B49" s="120"/>
      <c r="C49" s="120"/>
      <c r="D49" s="133"/>
      <c r="E49" s="120"/>
      <c r="F49" s="138"/>
      <c r="G49" s="141"/>
    </row>
    <row r="50" spans="2:7" ht="16" x14ac:dyDescent="0.2">
      <c r="B50" s="120"/>
      <c r="C50" s="120"/>
      <c r="D50" s="133"/>
      <c r="E50" s="120"/>
      <c r="F50" s="138"/>
      <c r="G50" s="141"/>
    </row>
    <row r="51" spans="2:7" ht="16" x14ac:dyDescent="0.2">
      <c r="D51" s="133"/>
      <c r="E51" s="120"/>
      <c r="F51" s="138"/>
      <c r="G51" s="141"/>
    </row>
    <row r="52" spans="2:7" ht="16" x14ac:dyDescent="0.2">
      <c r="D52" s="133"/>
      <c r="E52" s="120"/>
      <c r="F52" s="134"/>
      <c r="G52" s="134"/>
    </row>
    <row r="53" spans="2:7" x14ac:dyDescent="0.2">
      <c r="D53" s="133"/>
      <c r="E53" s="120"/>
    </row>
    <row r="54" spans="2:7" x14ac:dyDescent="0.2">
      <c r="D54" s="133"/>
      <c r="E54" s="120"/>
    </row>
    <row r="55" spans="2:7" x14ac:dyDescent="0.2">
      <c r="D55" s="137"/>
      <c r="E55" s="120"/>
    </row>
    <row r="56" spans="2:7" x14ac:dyDescent="0.2">
      <c r="D56" s="135"/>
      <c r="E56" s="120"/>
    </row>
    <row r="57" spans="2:7" x14ac:dyDescent="0.2">
      <c r="D57" s="135"/>
      <c r="E57" s="120"/>
    </row>
    <row r="58" spans="2:7" x14ac:dyDescent="0.2">
      <c r="D58" s="137"/>
      <c r="E58" s="120"/>
    </row>
    <row r="59" spans="2:7" x14ac:dyDescent="0.2">
      <c r="D59" s="135"/>
      <c r="E59" s="120"/>
    </row>
  </sheetData>
  <phoneticPr fontId="46"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9823E0-F12B-47D7-A027-FC1A46BF7F86}">
  <ds:schemaRefs>
    <ds:schemaRef ds:uri="http://www.w3.org/XML/1998/namespace"/>
    <ds:schemaRef ds:uri="http://purl.org/dc/elements/1.1/"/>
    <ds:schemaRef ds:uri="f3fd3fb8-5eaa-4af1-b04c-68cbcc097b6b"/>
    <ds:schemaRef ds:uri="http://schemas.microsoft.com/office/2006/documentManagement/types"/>
    <ds:schemaRef ds:uri="http://purl.org/dc/terms/"/>
    <ds:schemaRef ds:uri="4c005be5-a76b-498b-b56b-d752a86a9e92"/>
    <ds:schemaRef ds:uri="http://schemas.openxmlformats.org/package/2006/metadata/core-properties"/>
    <ds:schemaRef ds:uri="http://purl.org/dc/dcmitype/"/>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3.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10</vt:i4>
      </vt:variant>
      <vt:variant>
        <vt:lpstr>Rangos con nombre</vt:lpstr>
      </vt:variant>
      <vt:variant>
        <vt:i4>40</vt:i4>
      </vt:variant>
    </vt:vector>
  </HeadingPairs>
  <TitlesOfParts>
    <vt:vector size="50" baseType="lpstr">
      <vt:lpstr>Instrucciones</vt:lpstr>
      <vt:lpstr>GENERAL</vt:lpstr>
      <vt:lpstr>PAI Consolidado</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Consolidado'!Área_de_impresión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Despacho_del_Viceministerio</vt:lpstr>
      <vt:lpstr>Dirección_de_Fomento_y_Desarrollo</vt:lpstr>
      <vt:lpstr>Dirección_de_Inspección_Vigilancia_y_Control</vt:lpstr>
      <vt:lpstr>Dirección_de_PosicIonamiento_y_Liderazgo_Deportivo</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Líneas_estrategicas</vt:lpstr>
      <vt:lpstr>Objetivo_Estrategico_PEI</vt:lpstr>
      <vt:lpstr>OBJETIVO_PND</vt:lpstr>
      <vt:lpstr>varios!Oficina_Asesora_de_Planeación</vt:lpstr>
      <vt:lpstr>Oficina_Asesora_de_Planeación</vt:lpstr>
      <vt:lpstr>Oficina_Asesora_Juridica</vt:lpstr>
      <vt:lpstr>Oficina_de_Control_Interno</vt:lpstr>
      <vt:lpstr>Oficina_de_Control_Interno_Disciplinario</vt:lpstr>
      <vt:lpstr>Orientar__desarrollar_y_coordinar_el_Programa_Nacional_Antidopaje_en_cumplimiento_de_la_normatividad_nacional_e_internacional.</vt:lpstr>
      <vt:lpstr>ORIGEN_DE_LA_NECESIDAD</vt:lpstr>
      <vt:lpstr>PLANES</vt:lpstr>
      <vt:lpstr>Porcentaje_de_cumplimiento_de_la_implementación_del_Plan_Estratégico_de_Formación_de_Mindeporte</vt:lpstr>
      <vt:lpstr>PROCESO</vt:lpstr>
      <vt:lpstr>Propuestas_de_ajuste_normativo_realizadas</vt:lpstr>
      <vt:lpstr>Proyectos</vt:lpstr>
      <vt:lpstr>PROYECTOS_DE_INVERSION</vt:lpstr>
      <vt:lpstr>varios!Secretaria_General</vt:lpstr>
      <vt:lpstr>Secretaria_General</vt:lpstr>
      <vt:lpstr>TIPO_DE_ACUMULACION</vt:lpstr>
      <vt:lpstr>TIPO_DE_INDICADOR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Maria camila Duran ruiz</cp:lastModifiedBy>
  <cp:revision/>
  <dcterms:created xsi:type="dcterms:W3CDTF">2020-09-03T19:58:13Z</dcterms:created>
  <dcterms:modified xsi:type="dcterms:W3CDTF">2025-11-24T21:52:19Z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